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Шестой созыв\32 сессия\решения\решение №181  о внес. изм. в бюджет декабря 2018года (Уточненное)\"/>
    </mc:Choice>
  </mc:AlternateContent>
  <bookViews>
    <workbookView xWindow="0" yWindow="0" windowWidth="28800" windowHeight="12330"/>
  </bookViews>
  <sheets>
    <sheet name="2018год" sheetId="1" r:id="rId1"/>
  </sheets>
  <definedNames>
    <definedName name="_xlnm.Print_Area" localSheetId="0">'2018год'!$A$1:$F$258</definedName>
  </definedNames>
  <calcPr calcId="162913"/>
</workbook>
</file>

<file path=xl/calcChain.xml><?xml version="1.0" encoding="utf-8"?>
<calcChain xmlns="http://schemas.openxmlformats.org/spreadsheetml/2006/main">
  <c r="F240" i="1" l="1"/>
  <c r="F145" i="1"/>
  <c r="F126" i="1" l="1"/>
  <c r="F123" i="1"/>
  <c r="F122" i="1" s="1"/>
  <c r="F222" i="1"/>
  <c r="F224" i="1" s="1"/>
  <c r="F174" i="1"/>
  <c r="F158" i="1"/>
  <c r="F120" i="1"/>
  <c r="F80" i="1"/>
  <c r="F95" i="1"/>
  <c r="F92" i="1" l="1"/>
  <c r="F91" i="1" s="1"/>
  <c r="F90" i="1" s="1"/>
  <c r="F143" i="1"/>
  <c r="F142" i="1" s="1"/>
  <c r="F141" i="1" s="1"/>
  <c r="F140" i="1" s="1"/>
  <c r="F49" i="1" l="1"/>
  <c r="F48" i="1" s="1"/>
  <c r="F47" i="1" s="1"/>
  <c r="F46" i="1" s="1"/>
  <c r="F166" i="1"/>
  <c r="F164" i="1"/>
  <c r="F73" i="1" l="1"/>
  <c r="F149" i="1" l="1"/>
  <c r="F239" i="1"/>
  <c r="F245" i="1"/>
  <c r="F218" i="1" l="1"/>
  <c r="F185" i="1" l="1"/>
  <c r="F78" i="1"/>
  <c r="F77" i="1" s="1"/>
  <c r="F76" i="1" s="1"/>
  <c r="F88" i="1"/>
  <c r="F131" i="1" l="1"/>
  <c r="F130" i="1" s="1"/>
  <c r="F54" i="1" l="1"/>
  <c r="F237" i="1"/>
  <c r="F235" i="1"/>
  <c r="F233" i="1"/>
  <c r="F231" i="1"/>
  <c r="F228" i="1"/>
  <c r="F227" i="1" l="1"/>
  <c r="F170" i="1"/>
  <c r="F193" i="1" l="1"/>
  <c r="F192" i="1" s="1"/>
  <c r="F191" i="1" s="1"/>
  <c r="F251" i="1"/>
  <c r="F250" i="1" s="1"/>
  <c r="F253" i="1" s="1"/>
  <c r="F244" i="1"/>
  <c r="F248" i="1" s="1"/>
  <c r="F215" i="1"/>
  <c r="F212" i="1"/>
  <c r="F211" i="1" s="1"/>
  <c r="F209" i="1"/>
  <c r="F208" i="1" s="1"/>
  <c r="F206" i="1"/>
  <c r="F205" i="1" s="1"/>
  <c r="F198" i="1"/>
  <c r="F197" i="1" s="1"/>
  <c r="F188" i="1"/>
  <c r="F182" i="1"/>
  <c r="F181" i="1" s="1"/>
  <c r="F179" i="1"/>
  <c r="F178" i="1" s="1"/>
  <c r="F169" i="1"/>
  <c r="F163" i="1"/>
  <c r="F155" i="1"/>
  <c r="F154" i="1" s="1"/>
  <c r="F151" i="1"/>
  <c r="F147" i="1"/>
  <c r="F138" i="1"/>
  <c r="F134" i="1"/>
  <c r="F133" i="1" s="1"/>
  <c r="F119" i="1"/>
  <c r="F118" i="1" s="1"/>
  <c r="F128" i="1" s="1"/>
  <c r="F114" i="1"/>
  <c r="F113" i="1" s="1"/>
  <c r="F112" i="1" s="1"/>
  <c r="F108" i="1"/>
  <c r="F107" i="1" s="1"/>
  <c r="F103" i="1"/>
  <c r="F102" i="1" s="1"/>
  <c r="F101" i="1" s="1"/>
  <c r="F84" i="1"/>
  <c r="F83" i="1" s="1"/>
  <c r="F82" i="1" s="1"/>
  <c r="F75" i="1" s="1"/>
  <c r="F71" i="1"/>
  <c r="F64" i="1"/>
  <c r="F63" i="1" s="1"/>
  <c r="F62" i="1" s="1"/>
  <c r="F58" i="1"/>
  <c r="F57" i="1" s="1"/>
  <c r="F53" i="1"/>
  <c r="F43" i="1"/>
  <c r="F40" i="1"/>
  <c r="F39" i="1" s="1"/>
  <c r="F34" i="1"/>
  <c r="F33" i="1" s="1"/>
  <c r="F32" i="1" s="1"/>
  <c r="F28" i="1"/>
  <c r="F27" i="1" s="1"/>
  <c r="F26" i="1" s="1"/>
  <c r="F25" i="1" s="1"/>
  <c r="F22" i="1"/>
  <c r="F21" i="1" s="1"/>
  <c r="F20" i="1" s="1"/>
  <c r="F19" i="1" s="1"/>
  <c r="F137" i="1" l="1"/>
  <c r="F153" i="1"/>
  <c r="F161" i="1" s="1"/>
  <c r="F70" i="1"/>
  <c r="F69" i="1" s="1"/>
  <c r="F68" i="1" s="1"/>
  <c r="F168" i="1"/>
  <c r="F52" i="1"/>
  <c r="F51" i="1" s="1"/>
  <c r="F190" i="1"/>
  <c r="F214" i="1"/>
  <c r="F226" i="1"/>
  <c r="F242" i="1" s="1"/>
  <c r="F204" i="1"/>
  <c r="F184" i="1"/>
  <c r="F116" i="1"/>
  <c r="F38" i="1"/>
  <c r="F31" i="1" s="1"/>
  <c r="F202" i="1" l="1"/>
  <c r="F99" i="1"/>
  <c r="F220" i="1"/>
  <c r="F254" i="1" l="1"/>
</calcChain>
</file>

<file path=xl/sharedStrings.xml><?xml version="1.0" encoding="utf-8"?>
<sst xmlns="http://schemas.openxmlformats.org/spreadsheetml/2006/main" count="928" uniqueCount="252">
  <si>
    <t>РЗ</t>
  </si>
  <si>
    <t>ЦСР</t>
  </si>
  <si>
    <t>ВР</t>
  </si>
  <si>
    <t>Сумма</t>
  </si>
  <si>
    <t>Общегосударственные вопросы</t>
  </si>
  <si>
    <t xml:space="preserve">Функционирование высшего должностного лица субъекта РФ и органа местного самоуправления </t>
  </si>
  <si>
    <t>Обеспечение функций главы городского округа</t>
  </si>
  <si>
    <t>Глава городского округа</t>
  </si>
  <si>
    <t xml:space="preserve">88 1 </t>
  </si>
  <si>
    <t>Финансовое обеспечение выполнения функций государственных органов</t>
  </si>
  <si>
    <t>88 1 00 20000</t>
  </si>
  <si>
    <t>Выполнение функций органами местного самоуправления</t>
  </si>
  <si>
    <t>Закупка товаров, работ и услуг для государственных (муниципальных) нужд.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</si>
  <si>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</si>
  <si>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Аппарата Собрания депутатов городского округа</t>
  </si>
  <si>
    <t xml:space="preserve">Обеспечение деятельности аппарата Собрания депутатов городского округа </t>
  </si>
  <si>
    <t>91 2</t>
  </si>
  <si>
    <t>91 2 00 20000</t>
  </si>
  <si>
    <t>Расходы на выплату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</si>
  <si>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 </t>
  </si>
  <si>
    <t>Обеспечение деятельности администрации городского округа</t>
  </si>
  <si>
    <t>88 3</t>
  </si>
  <si>
    <t>88 3 00 20000</t>
  </si>
  <si>
    <t>Иные бюджетные ассигнования</t>
  </si>
  <si>
    <t>Реализация функций органов государственной власти</t>
  </si>
  <si>
    <t xml:space="preserve">Иные внепрограммные мероприятия </t>
  </si>
  <si>
    <t>99 8</t>
  </si>
  <si>
    <t xml:space="preserve">Субвенция на осуществление переданных государственных полномочий Республики Дагестан по образованию и осуществлению деятельности административных комиссий </t>
  </si>
  <si>
    <t>99 8 00 77710</t>
  </si>
  <si>
    <t>Субвенция на 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</si>
  <si>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99 8 00 77720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</si>
  <si>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</si>
  <si>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</si>
  <si>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городского округа</t>
  </si>
  <si>
    <t>Председатель контрольно - счетной комиссии городского округа</t>
  </si>
  <si>
    <t>93 6</t>
  </si>
  <si>
    <t>93 6 00 20000</t>
  </si>
  <si>
    <t>Обеспечение деятельности контрольно – счетной комиссии городского округа</t>
  </si>
  <si>
    <t>93 7</t>
  </si>
  <si>
    <t>93 7 00 20000</t>
  </si>
  <si>
    <t>99 8 00 20000</t>
  </si>
  <si>
    <t>Резервные фонды</t>
  </si>
  <si>
    <t>99 9</t>
  </si>
  <si>
    <t>Резервный фонд администрации по предупреждению и ликвидации чрезвычайных ситуаций и последствий стихийных бедствий</t>
  </si>
  <si>
    <t>99 9 00 20670</t>
  </si>
  <si>
    <t>Другие общегосударственные вопросы</t>
  </si>
  <si>
    <t xml:space="preserve">99 8 00 20000 </t>
  </si>
  <si>
    <t xml:space="preserve">Субвенция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у муниципальной собственности </t>
  </si>
  <si>
    <t>99 8 00 77730</t>
  </si>
  <si>
    <t>Предоставление субсидий бюджетным, автономным учреждениям и иным некоммерческим организациям</t>
  </si>
  <si>
    <t>ИТОГО по Р-01</t>
  </si>
  <si>
    <t>Органы юстиции</t>
  </si>
  <si>
    <t>ИТОГО по Р-03</t>
  </si>
  <si>
    <t>Национальная экономика</t>
  </si>
  <si>
    <t>ИТОГО по Р-04</t>
  </si>
  <si>
    <t>Жилищно-коммунальное хозяйство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</si>
  <si>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</si>
  <si>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</si>
  <si>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</si>
  <si>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</si>
  <si>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</si>
  <si>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</si>
  <si>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</si>
  <si>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</si>
  <si>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ИТОГО по Р-05</t>
  </si>
  <si>
    <t>Образование</t>
  </si>
  <si>
    <t>Дошкольное образование</t>
  </si>
  <si>
    <t>Общее образование</t>
  </si>
  <si>
    <t>Школы-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</si>
  <si>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</si>
  <si>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</si>
  <si>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</si>
  <si>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</si>
  <si>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ИТОГО по Р-07</t>
  </si>
  <si>
    <t>Культура и кинематография</t>
  </si>
  <si>
    <t>Музеи и постоянные выставки</t>
  </si>
  <si>
    <t xml:space="preserve">Библиотеки </t>
  </si>
  <si>
    <t>Другие вопросы в области культуры, кинематографии и средств массовой информации</t>
  </si>
  <si>
    <t>ИТОГО по Р- 08</t>
  </si>
  <si>
    <t>Социальная политика</t>
  </si>
  <si>
    <t>Социальная помощь</t>
  </si>
  <si>
    <t>Охрана семьи и детства</t>
  </si>
  <si>
    <t>ИТОГО по Р-10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</si>
  <si>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</si>
  <si>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</si>
  <si>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</si>
  <si>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ИТОГО по Р-11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</si>
  <si>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</si>
  <si>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</si>
  <si>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</si>
  <si>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ИТОГО по Р-12</t>
  </si>
  <si>
    <t>ВСЕГО:</t>
  </si>
  <si>
    <t>01</t>
  </si>
  <si>
    <t>02</t>
  </si>
  <si>
    <t xml:space="preserve">Наименование
показателя </t>
  </si>
  <si>
    <t>ПРЗ</t>
  </si>
  <si>
    <t>03</t>
  </si>
  <si>
    <t>04</t>
  </si>
  <si>
    <t>05</t>
  </si>
  <si>
    <t>06</t>
  </si>
  <si>
    <t>11</t>
  </si>
  <si>
    <t>000</t>
  </si>
  <si>
    <t>600</t>
  </si>
  <si>
    <r>
      <t>Иные внепрограммные мероприятия (КИО</t>
    </r>
    <r>
      <rPr>
        <sz val="12"/>
        <color theme="1"/>
        <rFont val="Times New Roman"/>
        <family val="1"/>
        <charset val="204"/>
      </rPr>
      <t>)</t>
    </r>
  </si>
  <si>
    <t>09</t>
  </si>
  <si>
    <t>Национальная безопасность и правоохранительная деятельность</t>
  </si>
  <si>
    <t>99</t>
  </si>
  <si>
    <t>99 8 00 59300</t>
  </si>
  <si>
    <t>07</t>
  </si>
  <si>
    <t>Защита населения территории от чрезвычайных ситуаций, обеспечение пожарной безопасности  и безопасности людей на водных объектах</t>
  </si>
  <si>
    <t>07 4 02 21000</t>
  </si>
  <si>
    <t xml:space="preserve">Другие вопросы в области национальной безопасности и правоохранительной деятельности </t>
  </si>
  <si>
    <t>14</t>
  </si>
  <si>
    <t>Финансовое обеспечение выполнения функций государственных учреждений</t>
  </si>
  <si>
    <t>Обеспечение деятельности государственных учреждений</t>
  </si>
  <si>
    <t>98</t>
  </si>
  <si>
    <t>98 8 00 21000</t>
  </si>
  <si>
    <t>200</t>
  </si>
  <si>
    <t>Дорожное хозяйство (дорожные фонды)</t>
  </si>
  <si>
    <t xml:space="preserve">Развитие автомобильных дорог местного значения </t>
  </si>
  <si>
    <t>15</t>
  </si>
  <si>
    <t>Расходы на обеспечение деятельности (оказание услуг) государственных учреждений</t>
  </si>
  <si>
    <t>15 2 00 00590</t>
  </si>
  <si>
    <t>400</t>
  </si>
  <si>
    <t>Капитальные вложения в объекты недвижимого имущества государственной (муниципальной ) собственности</t>
  </si>
  <si>
    <t>08</t>
  </si>
  <si>
    <t>Финансовое обеспечение выполнения функций государственных органов (аппарат ЖКХ)</t>
  </si>
  <si>
    <t>Осуществление переданных органам государственных власти субъектов Российской Федерации  в соответствии с п.1 ст.4 Федерального закона от 15 ноября 1997года №143 ФЗ "Об актах гражданского состояния" полномочий РФ на государственную регистрацию актов гражданского состояния (ЗАГС)</t>
  </si>
  <si>
    <t>Финансовое обеспечение выполнения функций государственных учреждений   (ГО и ЧС)</t>
  </si>
  <si>
    <t>Иные внепрограммные мероприятия (финансовое управление)</t>
  </si>
  <si>
    <t>19 1 01 01590</t>
  </si>
  <si>
    <t>19 1 01 06590</t>
  </si>
  <si>
    <t>100</t>
  </si>
  <si>
    <t>19 2 02 02590</t>
  </si>
  <si>
    <t>19 2 03 03590</t>
  </si>
  <si>
    <t>19 3 06 06590</t>
  </si>
  <si>
    <t>19 2 02 06590</t>
  </si>
  <si>
    <t>Обеспечение государственных гарантий реализации прав  на получение общедоступного дошкольного, начального общего, основного общего,среднего общего  образования в муниципальных  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приобретения учебников, учебных пособий, средств обучения (за исключением расходов на содержание зданий и оплату коммунальных услуг)(госстандарт)</t>
  </si>
  <si>
    <t>Обеспечение государственных гарантий реализации прав граждан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приобретения учебников, игр, игрушек(за исключением расходов на содержание зданий и оплату коммунальных услуг)       (госстандарт)</t>
  </si>
  <si>
    <t>Мероприятия в сфере молодежной политики</t>
  </si>
  <si>
    <t>33 2 99 99000</t>
  </si>
  <si>
    <t xml:space="preserve">Финансовое обеспечение выполнения функций государственных органов и учреждений </t>
  </si>
  <si>
    <t>33 2 01 00590</t>
  </si>
  <si>
    <t>19 2 11 10590</t>
  </si>
  <si>
    <t>Дворцы культуры (центр традиционной культуры)</t>
  </si>
  <si>
    <t xml:space="preserve">Расходы на обеспечение деятельности (оказание услуг) государственных учреждений </t>
  </si>
  <si>
    <t>20 2 02 00590</t>
  </si>
  <si>
    <t>20 02 04 00590</t>
  </si>
  <si>
    <t>20 02 05 00590</t>
  </si>
  <si>
    <t xml:space="preserve">Культура   </t>
  </si>
  <si>
    <t xml:space="preserve">Финансовое обеспечение выполнения функций государственных органов  </t>
  </si>
  <si>
    <t>20 3 01 20000</t>
  </si>
  <si>
    <t>0007950000</t>
  </si>
  <si>
    <t>Расходы по проведению общегородских культурных мероприятий</t>
  </si>
  <si>
    <t>Субвенции местным бюджетам на осуществление государственных полномочий по предоставлениею жилых помещений детям- сиротам, детям оставшихся без попечения родителей, лицам из их числа по договорам найма специализированных  жилых помещений</t>
  </si>
  <si>
    <t xml:space="preserve"> 22 5 00 R0820</t>
  </si>
  <si>
    <t>10</t>
  </si>
  <si>
    <t>Другие вопросы в области социальной политики</t>
  </si>
  <si>
    <t>0005120000</t>
  </si>
  <si>
    <t>25 2 02 00590</t>
  </si>
  <si>
    <t>к Решению Собрания депутатов городского округа</t>
  </si>
  <si>
    <t xml:space="preserve">«О бюджете городского округа «город Каспийск»         </t>
  </si>
  <si>
    <t xml:space="preserve">подразделам, целевым статьям и видам расходов </t>
  </si>
  <si>
    <t xml:space="preserve"> классификации расходов бюджета</t>
  </si>
  <si>
    <t>тыс. руб.</t>
  </si>
  <si>
    <t xml:space="preserve">Субвенция на осуществление  государственных полномочий Республики Дагестан по организации и осуществлению деятельности по опеке и попечительству </t>
  </si>
  <si>
    <t>99 8 00 77740</t>
  </si>
  <si>
    <t>Приложение № 10</t>
  </si>
  <si>
    <t>Субвенции бюджетам городских округов на компенсацию части родительской платы за содержание ребенка в государственных, муниципальных учреждениях и иных образовательных организациях РД, реализующих основную общеобразовательную программу дошкольного образования</t>
  </si>
  <si>
    <t>2230181540</t>
  </si>
  <si>
    <t>Социальное обеспечение</t>
  </si>
  <si>
    <t>300</t>
  </si>
  <si>
    <t>2230752600</t>
  </si>
  <si>
    <t>Субвенции бюджетам городских округов на содержание детей в семьях опекунов и приемных семьях, а также на оплату труда приемных  родителей</t>
  </si>
  <si>
    <t>2230781520</t>
  </si>
  <si>
    <t>Субвенции бюджетам городских округов на выплату единовременного денежного пособия гражданам,усыновивишим, взявшим под опеку  в приемную семью ребенка из числа детей сирот  и детей, оставшихся без попечения родителей из организации для детей сирот и детей, оставшихся без попечения родителей</t>
  </si>
  <si>
    <t>22 3 07 81530</t>
  </si>
  <si>
    <t>Социальное обеспечение и иные выплаты</t>
  </si>
  <si>
    <t>Субсидии на мероприятия государственной программы  РФ «Доступная среда» на 2016-2018годы в рамках подпрограммы «Обеспечение доступности приоритетных объектов  и услуг в приоритетных сферах жизнедеятельности инвалидов и других маломобильных групп населения»</t>
  </si>
  <si>
    <t>Обеспечение мероприятий по капитальному ремонту многоквартирных домов за сче средств бюджетов</t>
  </si>
  <si>
    <t>Жилищное  хозяйство</t>
  </si>
  <si>
    <t>13</t>
  </si>
  <si>
    <t>Государственая программа «Развитие государственной гражданской службы Республики Дагестан и муниципальной службы в Республике Дагестан на 2017-2019 годы»</t>
  </si>
  <si>
    <t>Основное мероприятие ««Развитие государственной гражданской службы Республики Дагестан и муниципальной службы в Республике Дагестан на 2017-2019 годы»</t>
  </si>
  <si>
    <t>Финансовое обеспечение выполнения функций государственных органов и учреждений</t>
  </si>
  <si>
    <t>01 0 01</t>
  </si>
  <si>
    <t>01 0 01 99900</t>
  </si>
  <si>
    <t xml:space="preserve">01 </t>
  </si>
  <si>
    <t>9993510500</t>
  </si>
  <si>
    <t>9996000100</t>
  </si>
  <si>
    <t>9993510000</t>
  </si>
  <si>
    <t>9997950000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</si>
  <si>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 семью.</t>
  </si>
  <si>
    <t>Резервный фонд администрации городского округа</t>
  </si>
  <si>
    <t>99 9 00 20680</t>
  </si>
  <si>
    <t>контроль</t>
  </si>
  <si>
    <t>на 2018 год и плановый период 2019и 2020годов».</t>
  </si>
  <si>
    <t xml:space="preserve">Распределение бюджетных ассигнований  на 2018 год по разделам, </t>
  </si>
  <si>
    <t>Составление списков избирателей</t>
  </si>
  <si>
    <t>Реализация функций органов государственной власти Республики Дагестан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</si>
  <si>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</si>
  <si>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01</t>
  </si>
  <si>
    <t xml:space="preserve"> 05</t>
  </si>
  <si>
    <t>99 98</t>
  </si>
  <si>
    <t>99 8 00 51200</t>
  </si>
  <si>
    <t xml:space="preserve"> </t>
  </si>
  <si>
    <t xml:space="preserve"> 200</t>
  </si>
  <si>
    <t>Государственная программа Республики Дагестан "Развитие жилищного строительства в Республике Дагестан"</t>
  </si>
  <si>
    <t>Подпрограмма «Формирование современной городской среды» на 2017 год</t>
  </si>
  <si>
    <t>Основное мероприятие – Благоустройство территорий муниципальных образований Республики Дагестан</t>
  </si>
  <si>
    <t>Обеспечение мероприятий по формированию современной городской среды</t>
  </si>
  <si>
    <t>Капитальные вложения в объекты недвижимого имущества государственной (муниципальной) собственности</t>
  </si>
  <si>
    <t>16 8 04 09601</t>
  </si>
  <si>
    <t>99 9 60 00300</t>
  </si>
  <si>
    <t>999 60 00300</t>
  </si>
  <si>
    <t>99 9 60 00400</t>
  </si>
  <si>
    <t>99 9 60 00500</t>
  </si>
  <si>
    <t>99 9 06 00500</t>
  </si>
  <si>
    <t>9880021000</t>
  </si>
  <si>
    <t>30 0 00 00000</t>
  </si>
  <si>
    <t>"О внесении изменений в Решение Собрания депутатов</t>
  </si>
  <si>
    <t>городского округа "город Каспийск" № 125 от 29.12.2017года</t>
  </si>
  <si>
    <t>Прочие расходы</t>
  </si>
  <si>
    <t>9990920305</t>
  </si>
  <si>
    <t>800</t>
  </si>
  <si>
    <t>2610160050</t>
  </si>
  <si>
    <t>26</t>
  </si>
  <si>
    <t>Другие вопросы в области национальной экономики</t>
  </si>
  <si>
    <t>12</t>
  </si>
  <si>
    <t>9990040090</t>
  </si>
  <si>
    <t>Капитальный ремонт дорог</t>
  </si>
  <si>
    <t>999 60 00200</t>
  </si>
  <si>
    <t>Прочие учреждения образования (УО, ЦБ)</t>
  </si>
  <si>
    <t>Здравоохранение</t>
  </si>
  <si>
    <t>Другие вопросы в областиздравоохранения</t>
  </si>
  <si>
    <t>ИТОГО по Р- 09</t>
  </si>
  <si>
    <t>Финансовое обеспечение выполнения функций государственных учреждений (реклама)</t>
  </si>
  <si>
    <t>01 0 01 00590</t>
  </si>
  <si>
    <t>9993380000</t>
  </si>
  <si>
    <t>9993400300</t>
  </si>
  <si>
    <t>243</t>
  </si>
  <si>
    <t>46 0 01 R5550</t>
  </si>
  <si>
    <t>46 0</t>
  </si>
  <si>
    <t>46 0 01</t>
  </si>
  <si>
    <t>26 1 01 60040</t>
  </si>
  <si>
    <t xml:space="preserve">Выделение грантов по итогам определения уровня достижения муниципальными районами и городоскими округами плановых значений показателей (индикаторов) СЭР за 2017год </t>
  </si>
  <si>
    <t xml:space="preserve">Социальное обеспечение </t>
  </si>
  <si>
    <t>Мероприятия в области строительства, градостроительства и архитектуры</t>
  </si>
  <si>
    <t>Мероприятия по землеустройству и землепользованию</t>
  </si>
  <si>
    <t>Реконструкция очистныхх сооружений</t>
  </si>
  <si>
    <t>30 0 00 R0271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</si>
  <si>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№   181 </t>
    </r>
    <r>
      <rPr>
        <sz val="10"/>
        <color theme="1"/>
        <rFont val="Times New Roman"/>
        <family val="1"/>
        <charset val="204"/>
      </rPr>
      <t xml:space="preserve">от 27 декабря 2018 года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</si>
</sst>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000"/>
    <numFmt numFmtId="165" formatCode="_-* #,##0.00000\ _₽_-;\-* #,##0.000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"/>
      <color theme="1"/>
      <name val="Arial"/>
      <family val="2"/>
      <charset val="204"/>
    </font>
    <font>
      <b/>
      <i/>
      <sz val="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top" wrapText="1"/>
    </xf>
    <xf numFmtId="49" fontId="2" fillId="2" borderId="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right" wrapText="1" indent="1"/>
    </xf>
    <xf numFmtId="49" fontId="1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horizontal="justify" vertical="top" wrapText="1"/>
    </xf>
    <xf numFmtId="49" fontId="3" fillId="4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top" wrapText="1"/>
    </xf>
    <xf numFmtId="49" fontId="3" fillId="3" borderId="2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right" wrapText="1" indent="1"/>
    </xf>
    <xf numFmtId="0" fontId="1" fillId="0" borderId="4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right" wrapText="1" indent="1"/>
    </xf>
    <xf numFmtId="0" fontId="2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right" wrapText="1" indent="1"/>
    </xf>
    <xf numFmtId="0" fontId="4" fillId="0" borderId="15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right" wrapText="1" inden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right" wrapText="1" inden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right" wrapText="1" indent="1"/>
    </xf>
    <xf numFmtId="0" fontId="4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right" wrapText="1" indent="1"/>
    </xf>
    <xf numFmtId="0" fontId="8" fillId="0" borderId="16" xfId="0" applyFont="1" applyBorder="1" applyAlignment="1">
      <alignment horizontal="right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wrapText="1" indent="1"/>
    </xf>
    <xf numFmtId="0" fontId="4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 wrapText="1" indent="1"/>
    </xf>
    <xf numFmtId="0" fontId="3" fillId="0" borderId="22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right" wrapText="1"/>
    </xf>
    <xf numFmtId="0" fontId="2" fillId="0" borderId="8" xfId="0" applyFont="1" applyBorder="1" applyAlignment="1">
      <alignment horizontal="justify" vertical="top" wrapText="1"/>
    </xf>
    <xf numFmtId="49" fontId="2" fillId="0" borderId="9" xfId="0" applyNumberFormat="1" applyFont="1" applyBorder="1" applyAlignment="1">
      <alignment horizontal="center" wrapText="1"/>
    </xf>
    <xf numFmtId="0" fontId="3" fillId="5" borderId="1" xfId="0" applyFont="1" applyFill="1" applyBorder="1" applyAlignment="1">
      <alignment horizontal="justify" vertical="top" wrapText="1"/>
    </xf>
    <xf numFmtId="49" fontId="3" fillId="5" borderId="2" xfId="0" applyNumberFormat="1" applyFont="1" applyFill="1" applyBorder="1" applyAlignment="1">
      <alignment horizontal="center" wrapText="1"/>
    </xf>
    <xf numFmtId="49" fontId="6" fillId="5" borderId="2" xfId="0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right" wrapText="1" indent="1"/>
    </xf>
    <xf numFmtId="0" fontId="1" fillId="3" borderId="16" xfId="0" applyFont="1" applyFill="1" applyBorder="1" applyAlignment="1">
      <alignment horizontal="right" wrapText="1" indent="1"/>
    </xf>
    <xf numFmtId="0" fontId="7" fillId="3" borderId="16" xfId="0" applyFont="1" applyFill="1" applyBorder="1" applyAlignment="1">
      <alignment horizontal="right" wrapText="1" indent="1"/>
    </xf>
    <xf numFmtId="0" fontId="4" fillId="0" borderId="0" xfId="0" applyFont="1" applyBorder="1" applyAlignment="1">
      <alignment horizontal="right" wrapText="1" indent="1"/>
    </xf>
    <xf numFmtId="0" fontId="1" fillId="0" borderId="0" xfId="0" applyFont="1" applyBorder="1" applyAlignment="1">
      <alignment horizontal="right" wrapText="1" indent="1"/>
    </xf>
    <xf numFmtId="0" fontId="1" fillId="0" borderId="19" xfId="0" applyFont="1" applyBorder="1" applyAlignment="1">
      <alignment horizontal="justify" vertical="top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right" wrapText="1" indent="1"/>
    </xf>
    <xf numFmtId="0" fontId="7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3" borderId="15" xfId="0" applyFont="1" applyFill="1" applyBorder="1" applyAlignment="1">
      <alignment horizontal="justify" vertical="top" wrapText="1"/>
    </xf>
    <xf numFmtId="49" fontId="2" fillId="3" borderId="4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7" fillId="0" borderId="10" xfId="0" applyFont="1" applyBorder="1" applyAlignment="1">
      <alignment horizontal="right" wrapText="1" indent="1"/>
    </xf>
    <xf numFmtId="0" fontId="7" fillId="0" borderId="14" xfId="0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0" fontId="6" fillId="3" borderId="0" xfId="0" applyFont="1" applyFill="1"/>
    <xf numFmtId="49" fontId="1" fillId="3" borderId="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right" wrapText="1"/>
    </xf>
    <xf numFmtId="0" fontId="1" fillId="0" borderId="17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right" wrapText="1" indent="1"/>
    </xf>
    <xf numFmtId="49" fontId="4" fillId="0" borderId="5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right" wrapText="1" indent="1"/>
    </xf>
    <xf numFmtId="0" fontId="1" fillId="0" borderId="15" xfId="0" applyFont="1" applyBorder="1" applyAlignment="1">
      <alignment horizontal="justify" wrapText="1"/>
    </xf>
    <xf numFmtId="0" fontId="1" fillId="0" borderId="0" xfId="0" applyFont="1" applyAlignment="1"/>
    <xf numFmtId="0" fontId="4" fillId="3" borderId="13" xfId="0" applyNumberFormat="1" applyFont="1" applyFill="1" applyBorder="1" applyAlignment="1">
      <alignment horizontal="justify" vertical="top"/>
    </xf>
    <xf numFmtId="49" fontId="4" fillId="3" borderId="6" xfId="0" applyNumberFormat="1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right" wrapText="1" indent="1"/>
    </xf>
    <xf numFmtId="49" fontId="1" fillId="3" borderId="6" xfId="0" applyNumberFormat="1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right" wrapText="1" indent="1"/>
    </xf>
    <xf numFmtId="0" fontId="1" fillId="3" borderId="13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164" fontId="5" fillId="4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11" fillId="0" borderId="14" xfId="0" applyFont="1" applyBorder="1" applyAlignment="1">
      <alignment horizontal="right" wrapText="1" indent="1"/>
    </xf>
    <xf numFmtId="49" fontId="11" fillId="0" borderId="4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right" wrapText="1" indent="1"/>
    </xf>
    <xf numFmtId="0" fontId="1" fillId="0" borderId="15" xfId="0" applyFont="1" applyBorder="1" applyAlignment="1">
      <alignment wrapText="1"/>
    </xf>
    <xf numFmtId="0" fontId="11" fillId="0" borderId="12" xfId="0" applyFont="1" applyBorder="1" applyAlignment="1">
      <alignment horizontal="right" wrapText="1" indent="1"/>
    </xf>
    <xf numFmtId="0" fontId="4" fillId="0" borderId="4" xfId="0" applyNumberFormat="1" applyFont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15" xfId="0" applyFont="1" applyFill="1" applyBorder="1" applyAlignment="1">
      <alignment horizontal="justify" vertical="top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justify" vertical="top"/>
    </xf>
    <xf numFmtId="164" fontId="8" fillId="0" borderId="16" xfId="0" applyNumberFormat="1" applyFont="1" applyBorder="1" applyAlignment="1">
      <alignment horizontal="right" wrapText="1" indent="1"/>
    </xf>
    <xf numFmtId="49" fontId="1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/>
    </xf>
    <xf numFmtId="0" fontId="14" fillId="0" borderId="4" xfId="0" applyFont="1" applyBorder="1" applyAlignment="1">
      <alignment horizontal="center"/>
    </xf>
    <xf numFmtId="49" fontId="14" fillId="0" borderId="4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 indent="1"/>
    </xf>
    <xf numFmtId="0" fontId="1" fillId="0" borderId="16" xfId="0" applyFont="1" applyFill="1" applyBorder="1" applyAlignment="1">
      <alignment horizontal="right" wrapText="1" indent="1"/>
    </xf>
    <xf numFmtId="0" fontId="2" fillId="0" borderId="15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1" fillId="0" borderId="15" xfId="0" applyFont="1" applyFill="1" applyBorder="1" applyAlignment="1">
      <alignment horizontal="justify" vertical="top" wrapText="1"/>
    </xf>
    <xf numFmtId="0" fontId="9" fillId="0" borderId="0" xfId="0" applyFont="1" applyAlignment="1"/>
    <xf numFmtId="0" fontId="1" fillId="0" borderId="17" xfId="0" applyFont="1" applyFill="1" applyBorder="1" applyAlignment="1">
      <alignment horizontal="justify" vertical="top" wrapText="1"/>
    </xf>
    <xf numFmtId="49" fontId="1" fillId="0" borderId="7" xfId="0" applyNumberFormat="1" applyFont="1" applyFill="1" applyBorder="1" applyAlignment="1">
      <alignment horizontal="center" wrapText="1"/>
    </xf>
    <xf numFmtId="165" fontId="5" fillId="5" borderId="3" xfId="1" applyNumberFormat="1" applyFont="1" applyFill="1" applyBorder="1" applyAlignment="1">
      <alignment horizontal="right" wrapText="1" inden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right" wrapText="1" indent="1"/>
    </xf>
    <xf numFmtId="0" fontId="1" fillId="0" borderId="13" xfId="0" applyFont="1" applyFill="1" applyBorder="1" applyAlignment="1">
      <alignment horizontal="justify" vertical="top" wrapText="1"/>
    </xf>
    <xf numFmtId="0" fontId="16" fillId="0" borderId="5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justify" vertical="top" wrapText="1"/>
    </xf>
    <xf numFmtId="49" fontId="4" fillId="0" borderId="6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right" wrapText="1" inden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4" fillId="0" borderId="17" xfId="0" applyFont="1" applyFill="1" applyBorder="1" applyAlignment="1">
      <alignment horizontal="justify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right" wrapText="1" indent="1"/>
    </xf>
    <xf numFmtId="0" fontId="1" fillId="0" borderId="15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right" wrapText="1" indent="1"/>
    </xf>
    <xf numFmtId="0" fontId="4" fillId="0" borderId="15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right" wrapText="1" indent="1"/>
    </xf>
    <xf numFmtId="0" fontId="3" fillId="0" borderId="1" xfId="0" applyFont="1" applyFill="1" applyBorder="1" applyAlignment="1">
      <alignment horizontal="justify" vertical="top" wrapText="1"/>
    </xf>
    <xf numFmtId="49" fontId="3" fillId="0" borderId="2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wrapText="1" indent="1"/>
    </xf>
    <xf numFmtId="0" fontId="4" fillId="0" borderId="1" xfId="0" applyFont="1" applyFill="1" applyBorder="1" applyAlignment="1">
      <alignment horizontal="justify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justify" vertical="top" wrapText="1"/>
    </xf>
    <xf numFmtId="49" fontId="1" fillId="0" borderId="2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right" wrapText="1" indent="1"/>
    </xf>
    <xf numFmtId="0" fontId="14" fillId="0" borderId="25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right" wrapText="1" indent="1"/>
    </xf>
    <xf numFmtId="0" fontId="7" fillId="0" borderId="16" xfId="0" applyFont="1" applyFill="1" applyBorder="1" applyAlignment="1">
      <alignment horizontal="right" wrapText="1" indent="1"/>
    </xf>
    <xf numFmtId="0" fontId="14" fillId="0" borderId="15" xfId="0" applyFont="1" applyBorder="1" applyAlignment="1">
      <alignment wrapText="1"/>
    </xf>
    <xf numFmtId="0" fontId="14" fillId="6" borderId="26" xfId="0" applyFont="1" applyFill="1" applyBorder="1" applyAlignment="1">
      <alignment vertical="top" wrapText="1"/>
    </xf>
    <xf numFmtId="0" fontId="14" fillId="6" borderId="27" xfId="0" applyFont="1" applyFill="1" applyBorder="1" applyAlignment="1">
      <alignment vertical="top" wrapText="1"/>
    </xf>
    <xf numFmtId="0" fontId="15" fillId="6" borderId="2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justify" vertical="top" wrapText="1"/>
    </xf>
    <xf numFmtId="0" fontId="14" fillId="0" borderId="28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1" fillId="0" borderId="16" xfId="0" applyFont="1" applyFill="1" applyBorder="1" applyAlignment="1">
      <alignment horizontal="right" wrapText="1" indent="1"/>
    </xf>
    <xf numFmtId="0" fontId="1" fillId="3" borderId="11" xfId="0" applyFont="1" applyFill="1" applyBorder="1" applyAlignment="1">
      <alignment horizontal="justify" vertical="top"/>
    </xf>
    <xf numFmtId="0" fontId="12" fillId="0" borderId="12" xfId="0" applyFont="1" applyBorder="1" applyAlignment="1">
      <alignment horizontal="right" wrapText="1" indent="1"/>
    </xf>
    <xf numFmtId="0" fontId="2" fillId="0" borderId="1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wrapText="1" indent="1"/>
    </xf>
    <xf numFmtId="0" fontId="4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right" wrapText="1"/>
    </xf>
    <xf numFmtId="0" fontId="13" fillId="2" borderId="1" xfId="0" applyFont="1" applyFill="1" applyBorder="1" applyAlignment="1">
      <alignment horizontal="center" vertical="top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164" fontId="1" fillId="3" borderId="12" xfId="0" applyNumberFormat="1" applyFont="1" applyFill="1" applyBorder="1" applyAlignment="1">
      <alignment horizontal="right" wrapText="1" indent="1"/>
    </xf>
    <xf numFmtId="0" fontId="2" fillId="0" borderId="13" xfId="0" applyFont="1" applyBorder="1" applyAlignment="1">
      <alignment horizontal="justify" wrapText="1"/>
    </xf>
    <xf numFmtId="0" fontId="2" fillId="2" borderId="3" xfId="0" applyFont="1" applyFill="1" applyBorder="1" applyAlignment="1">
      <alignment horizontal="right" wrapText="1" indent="1"/>
    </xf>
    <xf numFmtId="49" fontId="4" fillId="2" borderId="2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justify" vertical="top" wrapText="1"/>
    </xf>
    <xf numFmtId="0" fontId="2" fillId="3" borderId="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3" fillId="0" borderId="24" xfId="0" applyFont="1" applyBorder="1" applyAlignment="1">
      <alignment horizontal="right" wrapText="1" indent="1"/>
    </xf>
    <xf numFmtId="164" fontId="2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8"/>
  <sheetViews>
    <sheetView tabSelected="1" view="pageBreakPreview" zoomScaleSheetLayoutView="100" workbookViewId="0">
      <selection activeCell="D4" sqref="D4:F4"/>
    </sheetView>
  </sheetViews>
  <sheetFormatPr defaultColWidth="9.140625" defaultRowHeight="15.75" x14ac:dyDescent="0.25"/>
  <cols>
    <col min="1" max="1" width="43.42578125" style="82" customWidth="1"/>
    <col min="2" max="2" width="7.28515625" style="83" customWidth="1"/>
    <col min="3" max="3" width="5.85546875" style="83" customWidth="1"/>
    <col min="4" max="4" width="15.85546875" style="83" customWidth="1"/>
    <col min="5" max="5" width="9.140625" style="83"/>
    <col min="6" max="6" width="22.7109375" style="4" customWidth="1"/>
    <col min="7" max="16384" width="9.140625" style="82"/>
  </cols>
  <sheetData>
    <row r="2" spans="1:7" x14ac:dyDescent="0.25">
      <c r="F2" s="115" t="s">
        <v>167</v>
      </c>
    </row>
    <row r="3" spans="1:7" x14ac:dyDescent="0.25">
      <c r="A3" s="4"/>
      <c r="B3" s="116"/>
      <c r="C3" s="116"/>
      <c r="D3" s="223" t="s">
        <v>160</v>
      </c>
      <c r="E3" s="223"/>
      <c r="F3" s="223"/>
    </row>
    <row r="4" spans="1:7" x14ac:dyDescent="0.25">
      <c r="A4" s="4"/>
      <c r="B4" s="116"/>
      <c r="C4" s="116"/>
      <c r="D4" s="223" t="s">
        <v>251</v>
      </c>
      <c r="E4" s="223"/>
      <c r="F4" s="223"/>
    </row>
    <row r="5" spans="1:7" x14ac:dyDescent="0.25">
      <c r="A5" s="4"/>
      <c r="B5" s="116"/>
      <c r="C5" s="116"/>
      <c r="D5" s="223" t="s">
        <v>220</v>
      </c>
      <c r="E5" s="223"/>
      <c r="F5" s="223"/>
    </row>
    <row r="6" spans="1:7" x14ac:dyDescent="0.25">
      <c r="A6" s="4"/>
      <c r="B6" s="116"/>
      <c r="C6" s="223" t="s">
        <v>221</v>
      </c>
      <c r="D6" s="223"/>
      <c r="E6" s="223"/>
      <c r="F6" s="223"/>
      <c r="G6" s="141"/>
    </row>
    <row r="7" spans="1:7" x14ac:dyDescent="0.25">
      <c r="A7" s="223" t="s">
        <v>161</v>
      </c>
      <c r="B7" s="223"/>
      <c r="C7" s="223"/>
      <c r="D7" s="223"/>
      <c r="E7" s="223"/>
      <c r="F7" s="223"/>
    </row>
    <row r="8" spans="1:7" x14ac:dyDescent="0.25">
      <c r="A8" s="4"/>
      <c r="B8" s="116"/>
      <c r="C8" s="116"/>
      <c r="D8" s="223" t="s">
        <v>196</v>
      </c>
      <c r="E8" s="223"/>
      <c r="F8" s="223"/>
    </row>
    <row r="9" spans="1:7" x14ac:dyDescent="0.25">
      <c r="D9" s="81"/>
      <c r="E9" s="81"/>
      <c r="F9" s="81"/>
    </row>
    <row r="10" spans="1:7" x14ac:dyDescent="0.25">
      <c r="D10" s="81"/>
      <c r="E10" s="81"/>
      <c r="F10" s="81"/>
    </row>
    <row r="11" spans="1:7" ht="18.75" x14ac:dyDescent="0.3">
      <c r="A11" s="222" t="s">
        <v>197</v>
      </c>
      <c r="B11" s="222"/>
      <c r="C11" s="222"/>
      <c r="D11" s="222"/>
      <c r="E11" s="222"/>
      <c r="F11" s="222"/>
    </row>
    <row r="12" spans="1:7" ht="18.75" x14ac:dyDescent="0.3">
      <c r="A12" s="222" t="s">
        <v>162</v>
      </c>
      <c r="B12" s="222"/>
      <c r="C12" s="222"/>
      <c r="D12" s="222"/>
      <c r="E12" s="222"/>
      <c r="F12" s="222"/>
    </row>
    <row r="13" spans="1:7" ht="18.75" x14ac:dyDescent="0.3">
      <c r="A13" s="222" t="s">
        <v>163</v>
      </c>
      <c r="B13" s="222"/>
      <c r="C13" s="222"/>
      <c r="D13" s="222"/>
      <c r="E13" s="222"/>
      <c r="F13" s="222"/>
    </row>
    <row r="14" spans="1:7" ht="18.75" x14ac:dyDescent="0.3">
      <c r="A14" s="80"/>
      <c r="B14" s="80"/>
      <c r="C14" s="80"/>
      <c r="D14" s="80"/>
      <c r="E14" s="80"/>
      <c r="F14" s="80"/>
    </row>
    <row r="15" spans="1:7" ht="16.5" thickBot="1" x14ac:dyDescent="0.3">
      <c r="F15" s="4" t="s">
        <v>164</v>
      </c>
    </row>
    <row r="16" spans="1:7" s="84" customFormat="1" ht="38.25" customHeight="1" thickBot="1" x14ac:dyDescent="0.3">
      <c r="A16" s="46" t="s">
        <v>94</v>
      </c>
      <c r="B16" s="47" t="s">
        <v>0</v>
      </c>
      <c r="C16" s="47" t="s">
        <v>95</v>
      </c>
      <c r="D16" s="47" t="s">
        <v>1</v>
      </c>
      <c r="E16" s="47" t="s">
        <v>2</v>
      </c>
      <c r="F16" s="76" t="s">
        <v>3</v>
      </c>
      <c r="G16" s="5"/>
    </row>
    <row r="17" spans="1:7" ht="16.5" thickBot="1" x14ac:dyDescent="0.3">
      <c r="A17" s="74">
        <v>1</v>
      </c>
      <c r="B17" s="23">
        <v>2</v>
      </c>
      <c r="C17" s="23">
        <v>3</v>
      </c>
      <c r="D17" s="23">
        <v>4</v>
      </c>
      <c r="E17" s="23">
        <v>5</v>
      </c>
      <c r="F17" s="75">
        <v>6</v>
      </c>
      <c r="G17" s="1"/>
    </row>
    <row r="18" spans="1:7" ht="19.5" thickBot="1" x14ac:dyDescent="0.35">
      <c r="A18" s="25" t="s">
        <v>4</v>
      </c>
      <c r="B18" s="26" t="s">
        <v>92</v>
      </c>
      <c r="C18" s="26"/>
      <c r="D18" s="48"/>
      <c r="E18" s="26"/>
      <c r="F18" s="27"/>
      <c r="G18" s="1"/>
    </row>
    <row r="19" spans="1:7" ht="48" thickBot="1" x14ac:dyDescent="0.3">
      <c r="A19" s="12" t="s">
        <v>5</v>
      </c>
      <c r="B19" s="13" t="s">
        <v>92</v>
      </c>
      <c r="C19" s="13" t="s">
        <v>93</v>
      </c>
      <c r="D19" s="13"/>
      <c r="E19" s="13"/>
      <c r="F19" s="14">
        <f>F20</f>
        <v>1481.1751900000002</v>
      </c>
      <c r="G19" s="1"/>
    </row>
    <row r="20" spans="1:7" ht="36.75" customHeight="1" x14ac:dyDescent="0.25">
      <c r="A20" s="29" t="s">
        <v>6</v>
      </c>
      <c r="B20" s="11" t="s">
        <v>92</v>
      </c>
      <c r="C20" s="11" t="s">
        <v>93</v>
      </c>
      <c r="D20" s="11">
        <v>88</v>
      </c>
      <c r="E20" s="11"/>
      <c r="F20" s="30">
        <f>F21</f>
        <v>1481.1751900000002</v>
      </c>
      <c r="G20" s="1"/>
    </row>
    <row r="21" spans="1:7" x14ac:dyDescent="0.25">
      <c r="A21" s="31" t="s">
        <v>7</v>
      </c>
      <c r="B21" s="9" t="s">
        <v>92</v>
      </c>
      <c r="C21" s="9" t="s">
        <v>93</v>
      </c>
      <c r="D21" s="9" t="s">
        <v>8</v>
      </c>
      <c r="E21" s="9"/>
      <c r="F21" s="32">
        <f>F22</f>
        <v>1481.1751900000002</v>
      </c>
      <c r="G21" s="1"/>
    </row>
    <row r="22" spans="1:7" ht="31.5" x14ac:dyDescent="0.25">
      <c r="A22" s="33" t="s">
        <v>9</v>
      </c>
      <c r="B22" s="10" t="s">
        <v>92</v>
      </c>
      <c r="C22" s="10" t="s">
        <v>93</v>
      </c>
      <c r="D22" s="10" t="s">
        <v>10</v>
      </c>
      <c r="E22" s="10" t="s">
        <v>101</v>
      </c>
      <c r="F22" s="34">
        <f>F23+F24</f>
        <v>1481.1751900000002</v>
      </c>
      <c r="G22" s="1"/>
    </row>
    <row r="23" spans="1:7" ht="31.5" x14ac:dyDescent="0.25">
      <c r="A23" s="35" t="s">
        <v>11</v>
      </c>
      <c r="B23" s="8" t="s">
        <v>92</v>
      </c>
      <c r="C23" s="8" t="s">
        <v>93</v>
      </c>
      <c r="D23" s="8" t="s">
        <v>10</v>
      </c>
      <c r="E23" s="8">
        <v>100</v>
      </c>
      <c r="F23" s="36">
        <v>1336.9751900000001</v>
      </c>
      <c r="G23" s="1"/>
    </row>
    <row r="24" spans="1:7" ht="32.25" thickBot="1" x14ac:dyDescent="0.3">
      <c r="A24" s="37" t="s">
        <v>12</v>
      </c>
      <c r="B24" s="15" t="s">
        <v>92</v>
      </c>
      <c r="C24" s="15" t="s">
        <v>93</v>
      </c>
      <c r="D24" s="8" t="s">
        <v>10</v>
      </c>
      <c r="E24" s="15">
        <v>200</v>
      </c>
      <c r="F24" s="38">
        <v>144.19999999999999</v>
      </c>
      <c r="G24" s="1"/>
    </row>
    <row r="25" spans="1:7" ht="79.5" thickBot="1" x14ac:dyDescent="0.3">
      <c r="A25" s="12" t="s">
        <v>13</v>
      </c>
      <c r="B25" s="13" t="s">
        <v>92</v>
      </c>
      <c r="C25" s="13" t="s">
        <v>96</v>
      </c>
      <c r="D25" s="13"/>
      <c r="E25" s="13"/>
      <c r="F25" s="14">
        <f>F26</f>
        <v>389.62254000000001</v>
      </c>
      <c r="G25" s="1"/>
    </row>
    <row r="26" spans="1:7" ht="31.5" x14ac:dyDescent="0.25">
      <c r="A26" s="29" t="s">
        <v>14</v>
      </c>
      <c r="B26" s="11" t="s">
        <v>92</v>
      </c>
      <c r="C26" s="11" t="s">
        <v>96</v>
      </c>
      <c r="D26" s="11">
        <v>91</v>
      </c>
      <c r="E26" s="11"/>
      <c r="F26" s="30">
        <f>F27</f>
        <v>389.62254000000001</v>
      </c>
      <c r="G26" s="1"/>
    </row>
    <row r="27" spans="1:7" ht="31.5" x14ac:dyDescent="0.25">
      <c r="A27" s="31" t="s">
        <v>15</v>
      </c>
      <c r="B27" s="9">
        <v>1</v>
      </c>
      <c r="C27" s="9">
        <v>3</v>
      </c>
      <c r="D27" s="9" t="s">
        <v>16</v>
      </c>
      <c r="E27" s="9"/>
      <c r="F27" s="32">
        <f>F28</f>
        <v>389.62254000000001</v>
      </c>
      <c r="G27" s="1"/>
    </row>
    <row r="28" spans="1:7" ht="31.5" x14ac:dyDescent="0.25">
      <c r="A28" s="33" t="s">
        <v>9</v>
      </c>
      <c r="B28" s="10" t="s">
        <v>92</v>
      </c>
      <c r="C28" s="10" t="s">
        <v>96</v>
      </c>
      <c r="D28" s="10" t="s">
        <v>17</v>
      </c>
      <c r="E28" s="10" t="s">
        <v>101</v>
      </c>
      <c r="F28" s="34">
        <f>F29+F30</f>
        <v>389.62254000000001</v>
      </c>
      <c r="G28" s="1"/>
    </row>
    <row r="29" spans="1:7" ht="50.25" customHeight="1" x14ac:dyDescent="0.25">
      <c r="A29" s="35" t="s">
        <v>18</v>
      </c>
      <c r="B29" s="8" t="s">
        <v>92</v>
      </c>
      <c r="C29" s="8" t="s">
        <v>96</v>
      </c>
      <c r="D29" s="8" t="s">
        <v>17</v>
      </c>
      <c r="E29" s="8">
        <v>100</v>
      </c>
      <c r="F29" s="36">
        <v>341.12254000000001</v>
      </c>
      <c r="G29" s="1"/>
    </row>
    <row r="30" spans="1:7" ht="50.25" customHeight="1" thickBot="1" x14ac:dyDescent="0.3">
      <c r="A30" s="37" t="s">
        <v>12</v>
      </c>
      <c r="B30" s="15" t="s">
        <v>92</v>
      </c>
      <c r="C30" s="15" t="s">
        <v>96</v>
      </c>
      <c r="D30" s="8" t="s">
        <v>17</v>
      </c>
      <c r="E30" s="15">
        <v>200</v>
      </c>
      <c r="F30" s="38">
        <v>48.5</v>
      </c>
      <c r="G30" s="1"/>
    </row>
    <row r="31" spans="1:7" ht="63.75" thickBot="1" x14ac:dyDescent="0.3">
      <c r="A31" s="12" t="s">
        <v>19</v>
      </c>
      <c r="B31" s="13" t="s">
        <v>92</v>
      </c>
      <c r="C31" s="13" t="s">
        <v>97</v>
      </c>
      <c r="D31" s="13"/>
      <c r="E31" s="13"/>
      <c r="F31" s="14">
        <f>F32+F38</f>
        <v>25391.416960000002</v>
      </c>
      <c r="G31" s="1"/>
    </row>
    <row r="32" spans="1:7" ht="31.5" x14ac:dyDescent="0.25">
      <c r="A32" s="29" t="s">
        <v>6</v>
      </c>
      <c r="B32" s="11" t="s">
        <v>92</v>
      </c>
      <c r="C32" s="11" t="s">
        <v>97</v>
      </c>
      <c r="D32" s="11">
        <v>88</v>
      </c>
      <c r="E32" s="11"/>
      <c r="F32" s="30">
        <f>F33</f>
        <v>23956.716960000002</v>
      </c>
      <c r="G32" s="1"/>
    </row>
    <row r="33" spans="1:7" ht="31.5" x14ac:dyDescent="0.25">
      <c r="A33" s="31" t="s">
        <v>20</v>
      </c>
      <c r="B33" s="9" t="s">
        <v>92</v>
      </c>
      <c r="C33" s="9" t="s">
        <v>97</v>
      </c>
      <c r="D33" s="9" t="s">
        <v>21</v>
      </c>
      <c r="E33" s="9"/>
      <c r="F33" s="32">
        <f>F34</f>
        <v>23956.716960000002</v>
      </c>
      <c r="G33" s="1"/>
    </row>
    <row r="34" spans="1:7" ht="31.5" x14ac:dyDescent="0.25">
      <c r="A34" s="33" t="s">
        <v>9</v>
      </c>
      <c r="B34" s="10" t="s">
        <v>92</v>
      </c>
      <c r="C34" s="10" t="s">
        <v>97</v>
      </c>
      <c r="D34" s="10" t="s">
        <v>22</v>
      </c>
      <c r="E34" s="10" t="s">
        <v>101</v>
      </c>
      <c r="F34" s="34">
        <f>F35+F36+F37</f>
        <v>23956.716960000002</v>
      </c>
      <c r="G34" s="1"/>
    </row>
    <row r="35" spans="1:7" ht="50.25" customHeight="1" x14ac:dyDescent="0.25">
      <c r="A35" s="35" t="s">
        <v>18</v>
      </c>
      <c r="B35" s="8" t="s">
        <v>92</v>
      </c>
      <c r="C35" s="8" t="s">
        <v>97</v>
      </c>
      <c r="D35" s="8" t="s">
        <v>22</v>
      </c>
      <c r="E35" s="8">
        <v>100</v>
      </c>
      <c r="F35" s="36">
        <v>18263.331699999999</v>
      </c>
      <c r="G35" s="1"/>
    </row>
    <row r="36" spans="1:7" ht="50.25" customHeight="1" x14ac:dyDescent="0.25">
      <c r="A36" s="35" t="s">
        <v>12</v>
      </c>
      <c r="B36" s="8" t="s">
        <v>92</v>
      </c>
      <c r="C36" s="8" t="s">
        <v>97</v>
      </c>
      <c r="D36" s="8" t="s">
        <v>22</v>
      </c>
      <c r="E36" s="8">
        <v>200</v>
      </c>
      <c r="F36" s="36">
        <v>5463.0603000000001</v>
      </c>
      <c r="G36" s="1"/>
    </row>
    <row r="37" spans="1:7" x14ac:dyDescent="0.25">
      <c r="A37" s="35" t="s">
        <v>23</v>
      </c>
      <c r="B37" s="8" t="s">
        <v>92</v>
      </c>
      <c r="C37" s="8" t="s">
        <v>97</v>
      </c>
      <c r="D37" s="8" t="s">
        <v>22</v>
      </c>
      <c r="E37" s="8">
        <v>800</v>
      </c>
      <c r="F37" s="36">
        <v>230.32496</v>
      </c>
      <c r="G37" s="1"/>
    </row>
    <row r="38" spans="1:7" ht="31.5" x14ac:dyDescent="0.25">
      <c r="A38" s="31" t="s">
        <v>24</v>
      </c>
      <c r="B38" s="9" t="s">
        <v>92</v>
      </c>
      <c r="C38" s="9" t="s">
        <v>97</v>
      </c>
      <c r="D38" s="9">
        <v>99</v>
      </c>
      <c r="E38" s="9"/>
      <c r="F38" s="32">
        <f>F39+F43</f>
        <v>1434.7</v>
      </c>
      <c r="G38" s="1"/>
    </row>
    <row r="39" spans="1:7" x14ac:dyDescent="0.25">
      <c r="A39" s="31" t="s">
        <v>25</v>
      </c>
      <c r="B39" s="9" t="s">
        <v>92</v>
      </c>
      <c r="C39" s="9" t="s">
        <v>97</v>
      </c>
      <c r="D39" s="9" t="s">
        <v>26</v>
      </c>
      <c r="E39" s="9"/>
      <c r="F39" s="32">
        <f>F40</f>
        <v>910</v>
      </c>
      <c r="G39" s="1"/>
    </row>
    <row r="40" spans="1:7" ht="85.15" customHeight="1" x14ac:dyDescent="0.25">
      <c r="A40" s="33" t="s">
        <v>27</v>
      </c>
      <c r="B40" s="10" t="s">
        <v>92</v>
      </c>
      <c r="C40" s="10" t="s">
        <v>97</v>
      </c>
      <c r="D40" s="10" t="s">
        <v>28</v>
      </c>
      <c r="E40" s="10" t="s">
        <v>101</v>
      </c>
      <c r="F40" s="34">
        <f>F41+F42</f>
        <v>910</v>
      </c>
      <c r="G40" s="1"/>
    </row>
    <row r="41" spans="1:7" ht="50.25" customHeight="1" x14ac:dyDescent="0.25">
      <c r="A41" s="35" t="s">
        <v>18</v>
      </c>
      <c r="B41" s="8" t="s">
        <v>92</v>
      </c>
      <c r="C41" s="8" t="s">
        <v>97</v>
      </c>
      <c r="D41" s="8" t="s">
        <v>28</v>
      </c>
      <c r="E41" s="8">
        <v>100</v>
      </c>
      <c r="F41" s="36">
        <v>848.5</v>
      </c>
      <c r="G41" s="1"/>
    </row>
    <row r="42" spans="1:7" ht="50.25" customHeight="1" x14ac:dyDescent="0.25">
      <c r="A42" s="35" t="s">
        <v>12</v>
      </c>
      <c r="B42" s="8" t="s">
        <v>92</v>
      </c>
      <c r="C42" s="8" t="s">
        <v>97</v>
      </c>
      <c r="D42" s="8" t="s">
        <v>28</v>
      </c>
      <c r="E42" s="8">
        <v>200</v>
      </c>
      <c r="F42" s="36">
        <v>61.5</v>
      </c>
      <c r="G42" s="1"/>
    </row>
    <row r="43" spans="1:7" ht="94.5" x14ac:dyDescent="0.25">
      <c r="A43" s="33" t="s">
        <v>29</v>
      </c>
      <c r="B43" s="10" t="s">
        <v>92</v>
      </c>
      <c r="C43" s="10" t="s">
        <v>97</v>
      </c>
      <c r="D43" s="10" t="s">
        <v>30</v>
      </c>
      <c r="E43" s="10" t="s">
        <v>101</v>
      </c>
      <c r="F43" s="34">
        <f>F44+F45</f>
        <v>524.70000000000005</v>
      </c>
      <c r="G43" s="1"/>
    </row>
    <row r="44" spans="1:7" ht="94.5" x14ac:dyDescent="0.25">
      <c r="A44" s="35" t="s">
        <v>18</v>
      </c>
      <c r="B44" s="8" t="s">
        <v>92</v>
      </c>
      <c r="C44" s="8" t="s">
        <v>97</v>
      </c>
      <c r="D44" s="8" t="s">
        <v>30</v>
      </c>
      <c r="E44" s="8">
        <v>100</v>
      </c>
      <c r="F44" s="36">
        <v>493.6</v>
      </c>
      <c r="G44" s="1"/>
    </row>
    <row r="45" spans="1:7" ht="50.25" customHeight="1" thickBot="1" x14ac:dyDescent="0.3">
      <c r="A45" s="37" t="s">
        <v>12</v>
      </c>
      <c r="B45" s="15" t="s">
        <v>92</v>
      </c>
      <c r="C45" s="15" t="s">
        <v>97</v>
      </c>
      <c r="D45" s="15" t="s">
        <v>30</v>
      </c>
      <c r="E45" s="15">
        <v>200</v>
      </c>
      <c r="F45" s="38">
        <v>31.1</v>
      </c>
      <c r="G45" s="1"/>
    </row>
    <row r="46" spans="1:7" ht="16.5" thickBot="1" x14ac:dyDescent="0.3">
      <c r="A46" s="12" t="s">
        <v>198</v>
      </c>
      <c r="B46" s="13" t="s">
        <v>92</v>
      </c>
      <c r="C46" s="13" t="s">
        <v>98</v>
      </c>
      <c r="D46" s="13"/>
      <c r="E46" s="13"/>
      <c r="F46" s="14">
        <f>F47</f>
        <v>131.5</v>
      </c>
      <c r="G46" s="1"/>
    </row>
    <row r="47" spans="1:7" ht="47.25" x14ac:dyDescent="0.25">
      <c r="A47" s="189" t="s">
        <v>199</v>
      </c>
      <c r="B47" s="124" t="s">
        <v>201</v>
      </c>
      <c r="C47" s="124" t="s">
        <v>98</v>
      </c>
      <c r="D47" s="124" t="s">
        <v>106</v>
      </c>
      <c r="E47" s="124"/>
      <c r="F47" s="190">
        <f>F48</f>
        <v>131.5</v>
      </c>
      <c r="G47" s="1"/>
    </row>
    <row r="48" spans="1:7" x14ac:dyDescent="0.25">
      <c r="A48" s="125" t="s">
        <v>25</v>
      </c>
      <c r="B48" s="9" t="s">
        <v>92</v>
      </c>
      <c r="C48" s="9" t="s">
        <v>202</v>
      </c>
      <c r="D48" s="9" t="s">
        <v>203</v>
      </c>
      <c r="E48" s="122"/>
      <c r="F48" s="191">
        <f>F49</f>
        <v>131.5</v>
      </c>
      <c r="G48" s="1"/>
    </row>
    <row r="49" spans="1:7" ht="78.75" x14ac:dyDescent="0.25">
      <c r="A49" s="192" t="s">
        <v>200</v>
      </c>
      <c r="B49" s="9" t="s">
        <v>92</v>
      </c>
      <c r="C49" s="9" t="s">
        <v>202</v>
      </c>
      <c r="D49" s="127" t="s">
        <v>204</v>
      </c>
      <c r="E49" s="123" t="s">
        <v>205</v>
      </c>
      <c r="F49" s="191">
        <f>F50</f>
        <v>131.5</v>
      </c>
      <c r="G49" s="1"/>
    </row>
    <row r="50" spans="1:7" ht="32.25" thickBot="1" x14ac:dyDescent="0.3">
      <c r="A50" s="126" t="s">
        <v>12</v>
      </c>
      <c r="B50" s="15" t="s">
        <v>92</v>
      </c>
      <c r="C50" s="15" t="s">
        <v>202</v>
      </c>
      <c r="D50" s="148" t="s">
        <v>204</v>
      </c>
      <c r="E50" s="149" t="s">
        <v>206</v>
      </c>
      <c r="F50" s="170">
        <v>131.5</v>
      </c>
      <c r="G50" s="1"/>
    </row>
    <row r="51" spans="1:7" ht="50.25" customHeight="1" thickBot="1" x14ac:dyDescent="0.3">
      <c r="A51" s="12" t="s">
        <v>32</v>
      </c>
      <c r="B51" s="13" t="s">
        <v>92</v>
      </c>
      <c r="C51" s="13" t="s">
        <v>99</v>
      </c>
      <c r="D51" s="13"/>
      <c r="E51" s="13"/>
      <c r="F51" s="14">
        <f>F52+F62</f>
        <v>7953.451</v>
      </c>
      <c r="G51" s="1"/>
    </row>
    <row r="52" spans="1:7" ht="31.5" x14ac:dyDescent="0.25">
      <c r="A52" s="29" t="s">
        <v>33</v>
      </c>
      <c r="B52" s="11" t="s">
        <v>92</v>
      </c>
      <c r="C52" s="11" t="s">
        <v>99</v>
      </c>
      <c r="D52" s="11">
        <v>93</v>
      </c>
      <c r="E52" s="11"/>
      <c r="F52" s="30">
        <f>F53+F57</f>
        <v>2632.6509999999998</v>
      </c>
      <c r="G52" s="1"/>
    </row>
    <row r="53" spans="1:7" ht="31.5" x14ac:dyDescent="0.25">
      <c r="A53" s="31" t="s">
        <v>34</v>
      </c>
      <c r="B53" s="9" t="s">
        <v>92</v>
      </c>
      <c r="C53" s="9" t="s">
        <v>99</v>
      </c>
      <c r="D53" s="9" t="s">
        <v>35</v>
      </c>
      <c r="E53" s="9"/>
      <c r="F53" s="32">
        <f>F54</f>
        <v>1602.6510000000001</v>
      </c>
      <c r="G53" s="1"/>
    </row>
    <row r="54" spans="1:7" ht="31.5" x14ac:dyDescent="0.25">
      <c r="A54" s="33" t="s">
        <v>9</v>
      </c>
      <c r="B54" s="10" t="s">
        <v>92</v>
      </c>
      <c r="C54" s="10" t="s">
        <v>99</v>
      </c>
      <c r="D54" s="10" t="s">
        <v>36</v>
      </c>
      <c r="E54" s="10" t="s">
        <v>101</v>
      </c>
      <c r="F54" s="34">
        <f>F55+F56</f>
        <v>1602.6510000000001</v>
      </c>
      <c r="G54" s="1"/>
    </row>
    <row r="55" spans="1:7" ht="94.5" x14ac:dyDescent="0.25">
      <c r="A55" s="35" t="s">
        <v>18</v>
      </c>
      <c r="B55" s="8" t="s">
        <v>92</v>
      </c>
      <c r="C55" s="8" t="s">
        <v>99</v>
      </c>
      <c r="D55" s="8" t="s">
        <v>36</v>
      </c>
      <c r="E55" s="8">
        <v>100</v>
      </c>
      <c r="F55" s="36">
        <v>1535.8510000000001</v>
      </c>
      <c r="G55" s="1"/>
    </row>
    <row r="56" spans="1:7" s="95" customFormat="1" ht="34.9" customHeight="1" x14ac:dyDescent="0.25">
      <c r="A56" s="94" t="s">
        <v>12</v>
      </c>
      <c r="B56" s="8" t="s">
        <v>92</v>
      </c>
      <c r="C56" s="8" t="s">
        <v>99</v>
      </c>
      <c r="D56" s="8" t="s">
        <v>36</v>
      </c>
      <c r="E56" s="8" t="s">
        <v>117</v>
      </c>
      <c r="F56" s="36">
        <v>66.8</v>
      </c>
      <c r="G56" s="1"/>
    </row>
    <row r="57" spans="1:7" ht="31.5" x14ac:dyDescent="0.25">
      <c r="A57" s="31" t="s">
        <v>37</v>
      </c>
      <c r="B57" s="9" t="s">
        <v>92</v>
      </c>
      <c r="C57" s="9" t="s">
        <v>99</v>
      </c>
      <c r="D57" s="9" t="s">
        <v>38</v>
      </c>
      <c r="E57" s="9"/>
      <c r="F57" s="32">
        <f>F58</f>
        <v>1030</v>
      </c>
      <c r="G57" s="1"/>
    </row>
    <row r="58" spans="1:7" ht="31.5" x14ac:dyDescent="0.25">
      <c r="A58" s="33" t="s">
        <v>9</v>
      </c>
      <c r="B58" s="10" t="s">
        <v>92</v>
      </c>
      <c r="C58" s="10" t="s">
        <v>99</v>
      </c>
      <c r="D58" s="10" t="s">
        <v>39</v>
      </c>
      <c r="E58" s="10" t="s">
        <v>101</v>
      </c>
      <c r="F58" s="34">
        <f>F59+F60+F61</f>
        <v>1030</v>
      </c>
      <c r="G58" s="1"/>
    </row>
    <row r="59" spans="1:7" ht="50.25" customHeight="1" x14ac:dyDescent="0.25">
      <c r="A59" s="35" t="s">
        <v>18</v>
      </c>
      <c r="B59" s="8" t="s">
        <v>92</v>
      </c>
      <c r="C59" s="8" t="s">
        <v>99</v>
      </c>
      <c r="D59" s="8" t="s">
        <v>39</v>
      </c>
      <c r="E59" s="8">
        <v>100</v>
      </c>
      <c r="F59" s="36">
        <v>897</v>
      </c>
      <c r="G59" s="1"/>
    </row>
    <row r="60" spans="1:7" ht="31.5" x14ac:dyDescent="0.25">
      <c r="A60" s="35" t="s">
        <v>12</v>
      </c>
      <c r="B60" s="8" t="s">
        <v>92</v>
      </c>
      <c r="C60" s="8" t="s">
        <v>99</v>
      </c>
      <c r="D60" s="8" t="s">
        <v>39</v>
      </c>
      <c r="E60" s="8">
        <v>200</v>
      </c>
      <c r="F60" s="36">
        <v>123</v>
      </c>
      <c r="G60" s="1"/>
    </row>
    <row r="61" spans="1:7" x14ac:dyDescent="0.25">
      <c r="A61" s="35" t="s">
        <v>23</v>
      </c>
      <c r="B61" s="8" t="s">
        <v>92</v>
      </c>
      <c r="C61" s="8" t="s">
        <v>99</v>
      </c>
      <c r="D61" s="8" t="s">
        <v>39</v>
      </c>
      <c r="E61" s="8">
        <v>800</v>
      </c>
      <c r="F61" s="36">
        <v>10</v>
      </c>
      <c r="G61" s="1"/>
    </row>
    <row r="62" spans="1:7" ht="31.5" x14ac:dyDescent="0.25">
      <c r="A62" s="31" t="s">
        <v>24</v>
      </c>
      <c r="B62" s="9" t="s">
        <v>92</v>
      </c>
      <c r="C62" s="9" t="s">
        <v>99</v>
      </c>
      <c r="D62" s="9">
        <v>99</v>
      </c>
      <c r="E62" s="9"/>
      <c r="F62" s="32">
        <f>F63</f>
        <v>5320.8</v>
      </c>
      <c r="G62" s="1"/>
    </row>
    <row r="63" spans="1:7" ht="31.5" x14ac:dyDescent="0.25">
      <c r="A63" s="31" t="s">
        <v>129</v>
      </c>
      <c r="B63" s="9" t="s">
        <v>92</v>
      </c>
      <c r="C63" s="9" t="s">
        <v>99</v>
      </c>
      <c r="D63" s="9" t="s">
        <v>26</v>
      </c>
      <c r="E63" s="9"/>
      <c r="F63" s="32">
        <f>F64</f>
        <v>5320.8</v>
      </c>
      <c r="G63" s="1"/>
    </row>
    <row r="64" spans="1:7" ht="31.5" x14ac:dyDescent="0.25">
      <c r="A64" s="33" t="s">
        <v>9</v>
      </c>
      <c r="B64" s="10" t="s">
        <v>92</v>
      </c>
      <c r="C64" s="10" t="s">
        <v>99</v>
      </c>
      <c r="D64" s="10" t="s">
        <v>40</v>
      </c>
      <c r="E64" s="10" t="s">
        <v>101</v>
      </c>
      <c r="F64" s="34">
        <f>F65+F66+F67</f>
        <v>5320.8</v>
      </c>
      <c r="G64" s="1"/>
    </row>
    <row r="65" spans="1:7" ht="94.5" x14ac:dyDescent="0.25">
      <c r="A65" s="35" t="s">
        <v>18</v>
      </c>
      <c r="B65" s="8" t="s">
        <v>92</v>
      </c>
      <c r="C65" s="8" t="s">
        <v>99</v>
      </c>
      <c r="D65" s="8" t="s">
        <v>40</v>
      </c>
      <c r="E65" s="8">
        <v>100</v>
      </c>
      <c r="F65" s="137">
        <v>4929.2268199999999</v>
      </c>
      <c r="G65" s="1"/>
    </row>
    <row r="66" spans="1:7" ht="31.5" x14ac:dyDescent="0.25">
      <c r="A66" s="35" t="s">
        <v>12</v>
      </c>
      <c r="B66" s="8" t="s">
        <v>92</v>
      </c>
      <c r="C66" s="8" t="s">
        <v>99</v>
      </c>
      <c r="D66" s="8" t="s">
        <v>40</v>
      </c>
      <c r="E66" s="8">
        <v>200</v>
      </c>
      <c r="F66" s="36">
        <v>390.32317999999998</v>
      </c>
      <c r="G66" s="1"/>
    </row>
    <row r="67" spans="1:7" ht="16.5" thickBot="1" x14ac:dyDescent="0.3">
      <c r="A67" s="37" t="s">
        <v>23</v>
      </c>
      <c r="B67" s="15" t="s">
        <v>92</v>
      </c>
      <c r="C67" s="15" t="s">
        <v>99</v>
      </c>
      <c r="D67" s="8" t="s">
        <v>40</v>
      </c>
      <c r="E67" s="15">
        <v>800</v>
      </c>
      <c r="F67" s="38">
        <v>1.25</v>
      </c>
      <c r="G67" s="1"/>
    </row>
    <row r="68" spans="1:7" ht="16.5" thickBot="1" x14ac:dyDescent="0.3">
      <c r="A68" s="12" t="s">
        <v>41</v>
      </c>
      <c r="B68" s="13" t="s">
        <v>92</v>
      </c>
      <c r="C68" s="13">
        <v>11</v>
      </c>
      <c r="D68" s="13"/>
      <c r="E68" s="13"/>
      <c r="F68" s="14">
        <f>F69</f>
        <v>500</v>
      </c>
      <c r="G68" s="1"/>
    </row>
    <row r="69" spans="1:7" ht="31.5" x14ac:dyDescent="0.25">
      <c r="A69" s="53" t="s">
        <v>24</v>
      </c>
      <c r="B69" s="54" t="s">
        <v>92</v>
      </c>
      <c r="C69" s="54" t="s">
        <v>100</v>
      </c>
      <c r="D69" s="54">
        <v>99</v>
      </c>
      <c r="E69" s="54"/>
      <c r="F69" s="72">
        <f>F70</f>
        <v>500</v>
      </c>
      <c r="G69" s="1"/>
    </row>
    <row r="70" spans="1:7" x14ac:dyDescent="0.25">
      <c r="A70" s="31" t="s">
        <v>25</v>
      </c>
      <c r="B70" s="9" t="s">
        <v>92</v>
      </c>
      <c r="C70" s="9" t="s">
        <v>100</v>
      </c>
      <c r="D70" s="9" t="s">
        <v>42</v>
      </c>
      <c r="E70" s="9"/>
      <c r="F70" s="32">
        <f>F71+F73</f>
        <v>500</v>
      </c>
      <c r="G70" s="1"/>
    </row>
    <row r="71" spans="1:7" ht="50.25" customHeight="1" x14ac:dyDescent="0.25">
      <c r="A71" s="33" t="s">
        <v>43</v>
      </c>
      <c r="B71" s="10" t="s">
        <v>92</v>
      </c>
      <c r="C71" s="10">
        <v>11</v>
      </c>
      <c r="D71" s="10" t="s">
        <v>44</v>
      </c>
      <c r="E71" s="10" t="s">
        <v>101</v>
      </c>
      <c r="F71" s="34">
        <f>F72</f>
        <v>500</v>
      </c>
      <c r="G71" s="1"/>
    </row>
    <row r="72" spans="1:7" x14ac:dyDescent="0.25">
      <c r="A72" s="35" t="s">
        <v>23</v>
      </c>
      <c r="B72" s="8" t="s">
        <v>92</v>
      </c>
      <c r="C72" s="8">
        <v>11</v>
      </c>
      <c r="D72" s="8" t="s">
        <v>44</v>
      </c>
      <c r="E72" s="8">
        <v>800</v>
      </c>
      <c r="F72" s="36">
        <v>500</v>
      </c>
      <c r="G72" s="1"/>
    </row>
    <row r="73" spans="1:7" ht="31.5" x14ac:dyDescent="0.25">
      <c r="A73" s="33" t="s">
        <v>193</v>
      </c>
      <c r="B73" s="10" t="s">
        <v>92</v>
      </c>
      <c r="C73" s="10">
        <v>11</v>
      </c>
      <c r="D73" s="10" t="s">
        <v>194</v>
      </c>
      <c r="E73" s="10" t="s">
        <v>101</v>
      </c>
      <c r="F73" s="32">
        <f>F74</f>
        <v>0</v>
      </c>
      <c r="G73" s="1"/>
    </row>
    <row r="74" spans="1:7" ht="16.5" thickBot="1" x14ac:dyDescent="0.3">
      <c r="A74" s="35" t="s">
        <v>23</v>
      </c>
      <c r="B74" s="8" t="s">
        <v>92</v>
      </c>
      <c r="C74" s="8">
        <v>11</v>
      </c>
      <c r="D74" s="8" t="s">
        <v>194</v>
      </c>
      <c r="E74" s="8">
        <v>800</v>
      </c>
      <c r="F74" s="91"/>
      <c r="G74" s="1"/>
    </row>
    <row r="75" spans="1:7" ht="16.5" thickBot="1" x14ac:dyDescent="0.3">
      <c r="A75" s="12" t="s">
        <v>45</v>
      </c>
      <c r="B75" s="13" t="s">
        <v>92</v>
      </c>
      <c r="C75" s="13">
        <v>13</v>
      </c>
      <c r="D75" s="13"/>
      <c r="E75" s="13"/>
      <c r="F75" s="14">
        <f>F76+F80+F82</f>
        <v>8410.82</v>
      </c>
      <c r="G75" s="1"/>
    </row>
    <row r="76" spans="1:7" ht="78.75" x14ac:dyDescent="0.25">
      <c r="A76" s="193" t="s">
        <v>182</v>
      </c>
      <c r="B76" s="11" t="s">
        <v>92</v>
      </c>
      <c r="C76" s="11" t="s">
        <v>181</v>
      </c>
      <c r="D76" s="11" t="s">
        <v>92</v>
      </c>
      <c r="E76" s="11"/>
      <c r="F76" s="30">
        <f>F77</f>
        <v>92.25</v>
      </c>
      <c r="G76" s="1"/>
    </row>
    <row r="77" spans="1:7" ht="78.75" x14ac:dyDescent="0.25">
      <c r="A77" s="194" t="s">
        <v>183</v>
      </c>
      <c r="B77" s="11" t="s">
        <v>92</v>
      </c>
      <c r="C77" s="11" t="s">
        <v>181</v>
      </c>
      <c r="D77" s="11" t="s">
        <v>185</v>
      </c>
      <c r="E77" s="11"/>
      <c r="F77" s="30">
        <f>F78</f>
        <v>92.25</v>
      </c>
      <c r="G77" s="1"/>
    </row>
    <row r="78" spans="1:7" ht="47.25" x14ac:dyDescent="0.25">
      <c r="A78" s="195" t="s">
        <v>184</v>
      </c>
      <c r="B78" s="16" t="s">
        <v>187</v>
      </c>
      <c r="C78" s="16" t="s">
        <v>181</v>
      </c>
      <c r="D78" s="16" t="s">
        <v>186</v>
      </c>
      <c r="E78" s="16" t="s">
        <v>101</v>
      </c>
      <c r="F78" s="40">
        <f>F79</f>
        <v>92.25</v>
      </c>
      <c r="G78" s="1"/>
    </row>
    <row r="79" spans="1:7" ht="94.5" x14ac:dyDescent="0.25">
      <c r="A79" s="35" t="s">
        <v>18</v>
      </c>
      <c r="B79" s="78" t="s">
        <v>187</v>
      </c>
      <c r="C79" s="78" t="s">
        <v>181</v>
      </c>
      <c r="D79" s="78" t="s">
        <v>237</v>
      </c>
      <c r="E79" s="78" t="s">
        <v>117</v>
      </c>
      <c r="F79" s="108">
        <v>92.25</v>
      </c>
      <c r="G79" s="1"/>
    </row>
    <row r="80" spans="1:7" s="161" customFormat="1" ht="94.5" x14ac:dyDescent="0.25">
      <c r="A80" s="157" t="s">
        <v>245</v>
      </c>
      <c r="B80" s="158" t="s">
        <v>92</v>
      </c>
      <c r="C80" s="158" t="s">
        <v>181</v>
      </c>
      <c r="D80" s="158" t="s">
        <v>226</v>
      </c>
      <c r="E80" s="158"/>
      <c r="F80" s="159">
        <f>F81</f>
        <v>1659.15</v>
      </c>
      <c r="G80" s="160"/>
    </row>
    <row r="81" spans="1:7" s="161" customFormat="1" x14ac:dyDescent="0.25">
      <c r="A81" s="147" t="s">
        <v>246</v>
      </c>
      <c r="B81" s="119" t="s">
        <v>92</v>
      </c>
      <c r="C81" s="119" t="s">
        <v>181</v>
      </c>
      <c r="D81" s="119" t="s">
        <v>225</v>
      </c>
      <c r="E81" s="119" t="s">
        <v>171</v>
      </c>
      <c r="F81" s="136">
        <v>1659.15</v>
      </c>
      <c r="G81" s="160"/>
    </row>
    <row r="82" spans="1:7" ht="31.5" x14ac:dyDescent="0.25">
      <c r="A82" s="29" t="s">
        <v>24</v>
      </c>
      <c r="B82" s="11" t="s">
        <v>92</v>
      </c>
      <c r="C82" s="11">
        <v>13</v>
      </c>
      <c r="D82" s="11">
        <v>99</v>
      </c>
      <c r="E82" s="11"/>
      <c r="F82" s="30">
        <f>F83+F95</f>
        <v>6659.42</v>
      </c>
      <c r="G82" s="1"/>
    </row>
    <row r="83" spans="1:7" ht="31.5" x14ac:dyDescent="0.25">
      <c r="A83" s="31" t="s">
        <v>103</v>
      </c>
      <c r="B83" s="9" t="s">
        <v>92</v>
      </c>
      <c r="C83" s="9">
        <v>13</v>
      </c>
      <c r="D83" s="9" t="s">
        <v>26</v>
      </c>
      <c r="E83" s="9"/>
      <c r="F83" s="32">
        <f>F84+F88+F92</f>
        <v>5851</v>
      </c>
      <c r="G83" s="1"/>
    </row>
    <row r="84" spans="1:7" ht="31.5" x14ac:dyDescent="0.25">
      <c r="A84" s="33" t="s">
        <v>9</v>
      </c>
      <c r="B84" s="10" t="s">
        <v>92</v>
      </c>
      <c r="C84" s="10">
        <v>13</v>
      </c>
      <c r="D84" s="10" t="s">
        <v>46</v>
      </c>
      <c r="E84" s="10" t="s">
        <v>101</v>
      </c>
      <c r="F84" s="34">
        <f>F85+F86+F87</f>
        <v>4609</v>
      </c>
      <c r="G84" s="1"/>
    </row>
    <row r="85" spans="1:7" ht="50.25" customHeight="1" x14ac:dyDescent="0.25">
      <c r="A85" s="35" t="s">
        <v>18</v>
      </c>
      <c r="B85" s="8" t="s">
        <v>92</v>
      </c>
      <c r="C85" s="8">
        <v>13</v>
      </c>
      <c r="D85" s="8" t="s">
        <v>46</v>
      </c>
      <c r="E85" s="8">
        <v>100</v>
      </c>
      <c r="F85" s="36">
        <v>4259.7752799999998</v>
      </c>
      <c r="G85" s="1"/>
    </row>
    <row r="86" spans="1:7" ht="31.5" x14ac:dyDescent="0.25">
      <c r="A86" s="35" t="s">
        <v>12</v>
      </c>
      <c r="B86" s="8" t="s">
        <v>92</v>
      </c>
      <c r="C86" s="8">
        <v>13</v>
      </c>
      <c r="D86" s="8" t="s">
        <v>46</v>
      </c>
      <c r="E86" s="8">
        <v>200</v>
      </c>
      <c r="F86" s="36">
        <v>349.22471999999999</v>
      </c>
      <c r="G86" s="1"/>
    </row>
    <row r="87" spans="1:7" x14ac:dyDescent="0.25">
      <c r="A87" s="35" t="s">
        <v>23</v>
      </c>
      <c r="B87" s="8" t="s">
        <v>92</v>
      </c>
      <c r="C87" s="8">
        <v>13</v>
      </c>
      <c r="D87" s="8" t="s">
        <v>46</v>
      </c>
      <c r="E87" s="8">
        <v>800</v>
      </c>
      <c r="F87" s="36"/>
      <c r="G87" s="1"/>
    </row>
    <row r="88" spans="1:7" ht="110.25" x14ac:dyDescent="0.25">
      <c r="A88" s="33" t="s">
        <v>47</v>
      </c>
      <c r="B88" s="10" t="s">
        <v>92</v>
      </c>
      <c r="C88" s="10">
        <v>13</v>
      </c>
      <c r="D88" s="10" t="s">
        <v>48</v>
      </c>
      <c r="E88" s="10" t="s">
        <v>101</v>
      </c>
      <c r="F88" s="41">
        <f>F89</f>
        <v>145</v>
      </c>
      <c r="G88" s="1"/>
    </row>
    <row r="89" spans="1:7" ht="31.5" x14ac:dyDescent="0.25">
      <c r="A89" s="37" t="s">
        <v>12</v>
      </c>
      <c r="B89" s="15" t="s">
        <v>92</v>
      </c>
      <c r="C89" s="15">
        <v>13</v>
      </c>
      <c r="D89" s="15" t="s">
        <v>48</v>
      </c>
      <c r="E89" s="15">
        <v>200</v>
      </c>
      <c r="F89" s="38">
        <v>145</v>
      </c>
      <c r="G89" s="1"/>
    </row>
    <row r="90" spans="1:7" ht="31.5" x14ac:dyDescent="0.25">
      <c r="A90" s="138" t="s">
        <v>24</v>
      </c>
      <c r="B90" s="123" t="s">
        <v>92</v>
      </c>
      <c r="C90" s="123">
        <v>13</v>
      </c>
      <c r="D90" s="123">
        <v>99</v>
      </c>
      <c r="E90" s="122"/>
      <c r="F90" s="174">
        <f>F91</f>
        <v>1097</v>
      </c>
      <c r="G90" s="1"/>
    </row>
    <row r="91" spans="1:7" x14ac:dyDescent="0.25">
      <c r="A91" s="138" t="s">
        <v>25</v>
      </c>
      <c r="B91" s="123" t="s">
        <v>92</v>
      </c>
      <c r="C91" s="123">
        <v>13</v>
      </c>
      <c r="D91" s="123" t="s">
        <v>26</v>
      </c>
      <c r="E91" s="122"/>
      <c r="F91" s="159">
        <f>F92</f>
        <v>1097</v>
      </c>
      <c r="G91" s="1"/>
    </row>
    <row r="92" spans="1:7" ht="47.25" x14ac:dyDescent="0.25">
      <c r="A92" s="139" t="s">
        <v>236</v>
      </c>
      <c r="B92" s="135" t="s">
        <v>92</v>
      </c>
      <c r="C92" s="135" t="s">
        <v>181</v>
      </c>
      <c r="D92" s="135" t="s">
        <v>218</v>
      </c>
      <c r="E92" s="135" t="s">
        <v>132</v>
      </c>
      <c r="F92" s="159">
        <f>F93+F94</f>
        <v>1097</v>
      </c>
      <c r="G92" s="1"/>
    </row>
    <row r="93" spans="1:7" ht="94.5" x14ac:dyDescent="0.25">
      <c r="A93" s="140" t="s">
        <v>18</v>
      </c>
      <c r="B93" s="122" t="s">
        <v>92</v>
      </c>
      <c r="C93" s="122" t="s">
        <v>181</v>
      </c>
      <c r="D93" s="122" t="s">
        <v>218</v>
      </c>
      <c r="E93" s="122" t="s">
        <v>132</v>
      </c>
      <c r="F93" s="136">
        <v>892.86800000000005</v>
      </c>
      <c r="G93" s="1"/>
    </row>
    <row r="94" spans="1:7" ht="31.5" x14ac:dyDescent="0.25">
      <c r="A94" s="140" t="s">
        <v>12</v>
      </c>
      <c r="B94" s="122" t="s">
        <v>92</v>
      </c>
      <c r="C94" s="122" t="s">
        <v>181</v>
      </c>
      <c r="D94" s="122" t="s">
        <v>218</v>
      </c>
      <c r="E94" s="122" t="s">
        <v>117</v>
      </c>
      <c r="F94" s="137">
        <v>204.13200000000001</v>
      </c>
      <c r="G94" s="1"/>
    </row>
    <row r="95" spans="1:7" x14ac:dyDescent="0.25">
      <c r="A95" s="196" t="s">
        <v>222</v>
      </c>
      <c r="B95" s="123" t="s">
        <v>92</v>
      </c>
      <c r="C95" s="123" t="s">
        <v>181</v>
      </c>
      <c r="D95" s="123" t="s">
        <v>106</v>
      </c>
      <c r="E95" s="122"/>
      <c r="F95" s="191">
        <f>F96+F97+F98</f>
        <v>808.42000000000007</v>
      </c>
      <c r="G95" s="1"/>
    </row>
    <row r="96" spans="1:7" ht="31.5" x14ac:dyDescent="0.25">
      <c r="A96" s="140" t="s">
        <v>12</v>
      </c>
      <c r="B96" s="122" t="s">
        <v>92</v>
      </c>
      <c r="C96" s="122" t="s">
        <v>181</v>
      </c>
      <c r="D96" s="122" t="s">
        <v>223</v>
      </c>
      <c r="E96" s="122" t="s">
        <v>117</v>
      </c>
      <c r="F96" s="137">
        <v>602.12</v>
      </c>
      <c r="G96" s="1"/>
    </row>
    <row r="97" spans="1:7" x14ac:dyDescent="0.25">
      <c r="A97" s="101" t="s">
        <v>170</v>
      </c>
      <c r="B97" s="122" t="s">
        <v>92</v>
      </c>
      <c r="C97" s="122" t="s">
        <v>181</v>
      </c>
      <c r="D97" s="122" t="s">
        <v>223</v>
      </c>
      <c r="E97" s="122" t="s">
        <v>171</v>
      </c>
      <c r="F97" s="137">
        <v>141.30000000000001</v>
      </c>
      <c r="G97" s="1"/>
    </row>
    <row r="98" spans="1:7" ht="16.5" thickBot="1" x14ac:dyDescent="0.3">
      <c r="A98" s="140" t="s">
        <v>23</v>
      </c>
      <c r="B98" s="122" t="s">
        <v>92</v>
      </c>
      <c r="C98" s="122" t="s">
        <v>181</v>
      </c>
      <c r="D98" s="122" t="s">
        <v>223</v>
      </c>
      <c r="E98" s="122" t="s">
        <v>224</v>
      </c>
      <c r="F98" s="137">
        <v>65</v>
      </c>
      <c r="G98" s="1"/>
    </row>
    <row r="99" spans="1:7" s="85" customFormat="1" ht="19.5" thickBot="1" x14ac:dyDescent="0.35">
      <c r="A99" s="55" t="s">
        <v>50</v>
      </c>
      <c r="B99" s="56"/>
      <c r="C99" s="56"/>
      <c r="D99" s="56"/>
      <c r="E99" s="56"/>
      <c r="F99" s="58">
        <f>F19+F25+F31+F46+F51+F68+F75</f>
        <v>44257.985690000001</v>
      </c>
      <c r="G99" s="7"/>
    </row>
    <row r="100" spans="1:7" s="86" customFormat="1" ht="57" thickBot="1" x14ac:dyDescent="0.35">
      <c r="A100" s="19" t="s">
        <v>105</v>
      </c>
      <c r="B100" s="20" t="s">
        <v>96</v>
      </c>
      <c r="C100" s="20"/>
      <c r="D100" s="20"/>
      <c r="E100" s="20"/>
      <c r="F100" s="21"/>
      <c r="G100" s="6"/>
    </row>
    <row r="101" spans="1:7" ht="16.5" thickBot="1" x14ac:dyDescent="0.3">
      <c r="A101" s="12" t="s">
        <v>51</v>
      </c>
      <c r="B101" s="13" t="s">
        <v>96</v>
      </c>
      <c r="C101" s="13" t="s">
        <v>97</v>
      </c>
      <c r="D101" s="13"/>
      <c r="E101" s="13"/>
      <c r="F101" s="14">
        <f>F102</f>
        <v>4699.3500000000004</v>
      </c>
      <c r="G101" s="1"/>
    </row>
    <row r="102" spans="1:7" ht="31.5" x14ac:dyDescent="0.25">
      <c r="A102" s="29" t="s">
        <v>24</v>
      </c>
      <c r="B102" s="11" t="s">
        <v>96</v>
      </c>
      <c r="C102" s="11" t="s">
        <v>97</v>
      </c>
      <c r="D102" s="11" t="s">
        <v>106</v>
      </c>
      <c r="E102" s="11"/>
      <c r="F102" s="30">
        <f>F103</f>
        <v>4699.3500000000004</v>
      </c>
      <c r="G102" s="1"/>
    </row>
    <row r="103" spans="1:7" ht="141.75" x14ac:dyDescent="0.25">
      <c r="A103" s="33" t="s">
        <v>127</v>
      </c>
      <c r="B103" s="9" t="s">
        <v>96</v>
      </c>
      <c r="C103" s="9" t="s">
        <v>97</v>
      </c>
      <c r="D103" s="9" t="s">
        <v>107</v>
      </c>
      <c r="E103" s="9" t="s">
        <v>101</v>
      </c>
      <c r="F103" s="32">
        <f>F104+F105+F106</f>
        <v>4699.3500000000004</v>
      </c>
      <c r="G103" s="1"/>
    </row>
    <row r="104" spans="1:7" ht="94.5" x14ac:dyDescent="0.25">
      <c r="A104" s="35" t="s">
        <v>18</v>
      </c>
      <c r="B104" s="8" t="s">
        <v>96</v>
      </c>
      <c r="C104" s="8" t="s">
        <v>97</v>
      </c>
      <c r="D104" s="8" t="s">
        <v>107</v>
      </c>
      <c r="E104" s="8">
        <v>100</v>
      </c>
      <c r="F104" s="137">
        <v>3033.6</v>
      </c>
      <c r="G104" s="1"/>
    </row>
    <row r="105" spans="1:7" ht="31.5" x14ac:dyDescent="0.25">
      <c r="A105" s="35" t="s">
        <v>12</v>
      </c>
      <c r="B105" s="8" t="s">
        <v>96</v>
      </c>
      <c r="C105" s="8" t="s">
        <v>97</v>
      </c>
      <c r="D105" s="8" t="s">
        <v>107</v>
      </c>
      <c r="E105" s="8">
        <v>200</v>
      </c>
      <c r="F105" s="36">
        <v>1657.75</v>
      </c>
      <c r="G105" s="1"/>
    </row>
    <row r="106" spans="1:7" ht="16.5" thickBot="1" x14ac:dyDescent="0.3">
      <c r="A106" s="37" t="s">
        <v>23</v>
      </c>
      <c r="B106" s="15" t="s">
        <v>96</v>
      </c>
      <c r="C106" s="15" t="s">
        <v>97</v>
      </c>
      <c r="D106" s="8" t="s">
        <v>107</v>
      </c>
      <c r="E106" s="15">
        <v>800</v>
      </c>
      <c r="F106" s="38">
        <v>8</v>
      </c>
      <c r="G106" s="1"/>
    </row>
    <row r="107" spans="1:7" ht="63.75" thickBot="1" x14ac:dyDescent="0.3">
      <c r="A107" s="12" t="s">
        <v>109</v>
      </c>
      <c r="B107" s="13" t="s">
        <v>96</v>
      </c>
      <c r="C107" s="13" t="s">
        <v>104</v>
      </c>
      <c r="D107" s="13" t="s">
        <v>108</v>
      </c>
      <c r="E107" s="13"/>
      <c r="F107" s="14">
        <f>F108</f>
        <v>13611.2</v>
      </c>
      <c r="G107" s="1"/>
    </row>
    <row r="108" spans="1:7" ht="47.25" x14ac:dyDescent="0.25">
      <c r="A108" s="39" t="s">
        <v>128</v>
      </c>
      <c r="B108" s="16" t="s">
        <v>96</v>
      </c>
      <c r="C108" s="16" t="s">
        <v>104</v>
      </c>
      <c r="D108" s="16" t="s">
        <v>110</v>
      </c>
      <c r="E108" s="16" t="s">
        <v>101</v>
      </c>
      <c r="F108" s="40">
        <f>F109+F110+F111</f>
        <v>13611.2</v>
      </c>
      <c r="G108" s="1"/>
    </row>
    <row r="109" spans="1:7" ht="94.5" x14ac:dyDescent="0.25">
      <c r="A109" s="35" t="s">
        <v>18</v>
      </c>
      <c r="B109" s="8" t="s">
        <v>96</v>
      </c>
      <c r="C109" s="8" t="s">
        <v>104</v>
      </c>
      <c r="D109" s="119" t="s">
        <v>110</v>
      </c>
      <c r="E109" s="8">
        <v>100</v>
      </c>
      <c r="F109" s="36">
        <v>12141.2</v>
      </c>
      <c r="G109" s="1"/>
    </row>
    <row r="110" spans="1:7" ht="31.5" x14ac:dyDescent="0.25">
      <c r="A110" s="35" t="s">
        <v>12</v>
      </c>
      <c r="B110" s="8" t="s">
        <v>96</v>
      </c>
      <c r="C110" s="8" t="s">
        <v>104</v>
      </c>
      <c r="D110" s="119" t="s">
        <v>110</v>
      </c>
      <c r="E110" s="8">
        <v>200</v>
      </c>
      <c r="F110" s="36">
        <v>1374.75</v>
      </c>
      <c r="G110" s="1"/>
    </row>
    <row r="111" spans="1:7" ht="16.5" thickBot="1" x14ac:dyDescent="0.3">
      <c r="A111" s="37" t="s">
        <v>23</v>
      </c>
      <c r="B111" s="15" t="s">
        <v>96</v>
      </c>
      <c r="C111" s="15" t="s">
        <v>104</v>
      </c>
      <c r="D111" s="119" t="s">
        <v>110</v>
      </c>
      <c r="E111" s="15">
        <v>800</v>
      </c>
      <c r="F111" s="38">
        <v>95.25</v>
      </c>
      <c r="G111" s="1"/>
    </row>
    <row r="112" spans="1:7" ht="48" thickBot="1" x14ac:dyDescent="0.3">
      <c r="A112" s="12" t="s">
        <v>111</v>
      </c>
      <c r="B112" s="13" t="s">
        <v>96</v>
      </c>
      <c r="C112" s="13" t="s">
        <v>112</v>
      </c>
      <c r="D112" s="13"/>
      <c r="E112" s="13"/>
      <c r="F112" s="14">
        <f>F113</f>
        <v>300</v>
      </c>
      <c r="G112" s="1"/>
    </row>
    <row r="113" spans="1:7" ht="31.5" x14ac:dyDescent="0.25">
      <c r="A113" s="29" t="s">
        <v>114</v>
      </c>
      <c r="B113" s="11" t="s">
        <v>96</v>
      </c>
      <c r="C113" s="11" t="s">
        <v>112</v>
      </c>
      <c r="D113" s="11" t="s">
        <v>115</v>
      </c>
      <c r="E113" s="11"/>
      <c r="F113" s="30">
        <f>F114</f>
        <v>300</v>
      </c>
      <c r="G113" s="1"/>
    </row>
    <row r="114" spans="1:7" ht="31.5" x14ac:dyDescent="0.25">
      <c r="A114" s="33" t="s">
        <v>113</v>
      </c>
      <c r="B114" s="10" t="s">
        <v>96</v>
      </c>
      <c r="C114" s="10" t="s">
        <v>112</v>
      </c>
      <c r="D114" s="10" t="s">
        <v>116</v>
      </c>
      <c r="E114" s="10" t="s">
        <v>101</v>
      </c>
      <c r="F114" s="34">
        <f>F115</f>
        <v>300</v>
      </c>
      <c r="G114" s="1"/>
    </row>
    <row r="115" spans="1:7" ht="32.25" thickBot="1" x14ac:dyDescent="0.3">
      <c r="A115" s="37" t="s">
        <v>12</v>
      </c>
      <c r="B115" s="15" t="s">
        <v>96</v>
      </c>
      <c r="C115" s="15" t="s">
        <v>112</v>
      </c>
      <c r="D115" s="8" t="s">
        <v>116</v>
      </c>
      <c r="E115" s="15" t="s">
        <v>117</v>
      </c>
      <c r="F115" s="38">
        <v>300</v>
      </c>
      <c r="G115" s="1"/>
    </row>
    <row r="116" spans="1:7" ht="19.5" thickBot="1" x14ac:dyDescent="0.35">
      <c r="A116" s="55" t="s">
        <v>52</v>
      </c>
      <c r="B116" s="56"/>
      <c r="C116" s="56"/>
      <c r="D116" s="56"/>
      <c r="E116" s="56"/>
      <c r="F116" s="58">
        <f>F101+F107+F112</f>
        <v>18610.550000000003</v>
      </c>
      <c r="G116" s="1"/>
    </row>
    <row r="117" spans="1:7" ht="19.5" thickBot="1" x14ac:dyDescent="0.35">
      <c r="A117" s="42" t="s">
        <v>53</v>
      </c>
      <c r="B117" s="28" t="s">
        <v>97</v>
      </c>
      <c r="C117" s="28"/>
      <c r="D117" s="28"/>
      <c r="E117" s="28"/>
      <c r="F117" s="43"/>
      <c r="G117" s="1"/>
    </row>
    <row r="118" spans="1:7" ht="32.25" thickBot="1" x14ac:dyDescent="0.3">
      <c r="A118" s="152" t="s">
        <v>118</v>
      </c>
      <c r="B118" s="13" t="s">
        <v>97</v>
      </c>
      <c r="C118" s="13" t="s">
        <v>104</v>
      </c>
      <c r="D118" s="13"/>
      <c r="E118" s="153"/>
      <c r="F118" s="14">
        <f>F119</f>
        <v>11018.6</v>
      </c>
      <c r="G118" s="1"/>
    </row>
    <row r="119" spans="1:7" ht="31.5" x14ac:dyDescent="0.25">
      <c r="A119" s="150" t="s">
        <v>119</v>
      </c>
      <c r="B119" s="11" t="s">
        <v>97</v>
      </c>
      <c r="C119" s="11" t="s">
        <v>104</v>
      </c>
      <c r="D119" s="11" t="s">
        <v>120</v>
      </c>
      <c r="E119" s="151">
        <v>0</v>
      </c>
      <c r="F119" s="30">
        <f>F120</f>
        <v>11018.6</v>
      </c>
      <c r="G119" s="1"/>
    </row>
    <row r="120" spans="1:7" ht="47.25" x14ac:dyDescent="0.25">
      <c r="A120" s="44" t="s">
        <v>121</v>
      </c>
      <c r="B120" s="10" t="s">
        <v>97</v>
      </c>
      <c r="C120" s="10" t="s">
        <v>104</v>
      </c>
      <c r="D120" s="10" t="s">
        <v>122</v>
      </c>
      <c r="E120" s="113">
        <v>0</v>
      </c>
      <c r="F120" s="34">
        <f>F121</f>
        <v>11018.6</v>
      </c>
      <c r="G120" s="1"/>
    </row>
    <row r="121" spans="1:7" ht="32.25" thickBot="1" x14ac:dyDescent="0.3">
      <c r="A121" s="154" t="s">
        <v>31</v>
      </c>
      <c r="B121" s="15" t="s">
        <v>97</v>
      </c>
      <c r="C121" s="15" t="s">
        <v>104</v>
      </c>
      <c r="D121" s="15" t="s">
        <v>122</v>
      </c>
      <c r="E121" s="155">
        <v>200</v>
      </c>
      <c r="F121" s="38">
        <v>11018.6</v>
      </c>
      <c r="G121" s="1"/>
    </row>
    <row r="122" spans="1:7" ht="32.25" thickBot="1" x14ac:dyDescent="0.3">
      <c r="A122" s="12" t="s">
        <v>227</v>
      </c>
      <c r="B122" s="13" t="s">
        <v>97</v>
      </c>
      <c r="C122" s="13" t="s">
        <v>228</v>
      </c>
      <c r="D122" s="13"/>
      <c r="E122" s="153"/>
      <c r="F122" s="14">
        <f>F123+F126</f>
        <v>2052.4972399999997</v>
      </c>
      <c r="G122" s="1"/>
    </row>
    <row r="123" spans="1:7" s="167" customFormat="1" ht="35.25" customHeight="1" x14ac:dyDescent="0.25">
      <c r="A123" s="162" t="s">
        <v>247</v>
      </c>
      <c r="B123" s="163" t="s">
        <v>97</v>
      </c>
      <c r="C123" s="163" t="s">
        <v>228</v>
      </c>
      <c r="D123" s="163"/>
      <c r="E123" s="164"/>
      <c r="F123" s="165">
        <f>F124+F125</f>
        <v>1852.4972399999999</v>
      </c>
      <c r="G123" s="166"/>
    </row>
    <row r="124" spans="1:7" s="161" customFormat="1" ht="31.5" x14ac:dyDescent="0.25">
      <c r="A124" s="171" t="s">
        <v>31</v>
      </c>
      <c r="B124" s="122" t="s">
        <v>97</v>
      </c>
      <c r="C124" s="122" t="s">
        <v>228</v>
      </c>
      <c r="D124" s="122" t="s">
        <v>238</v>
      </c>
      <c r="E124" s="168">
        <v>200</v>
      </c>
      <c r="F124" s="137">
        <v>1785.127</v>
      </c>
      <c r="G124" s="160"/>
    </row>
    <row r="125" spans="1:7" s="161" customFormat="1" x14ac:dyDescent="0.25">
      <c r="A125" s="142" t="s">
        <v>23</v>
      </c>
      <c r="B125" s="163" t="s">
        <v>97</v>
      </c>
      <c r="C125" s="163" t="s">
        <v>228</v>
      </c>
      <c r="D125" s="163" t="s">
        <v>238</v>
      </c>
      <c r="E125" s="168">
        <v>800</v>
      </c>
      <c r="F125" s="137">
        <v>67.370239999999995</v>
      </c>
      <c r="G125" s="160"/>
    </row>
    <row r="126" spans="1:7" s="161" customFormat="1" ht="31.5" x14ac:dyDescent="0.25">
      <c r="A126" s="172" t="s">
        <v>248</v>
      </c>
      <c r="B126" s="135" t="s">
        <v>97</v>
      </c>
      <c r="C126" s="135" t="s">
        <v>228</v>
      </c>
      <c r="D126" s="135" t="s">
        <v>239</v>
      </c>
      <c r="E126" s="173"/>
      <c r="F126" s="174">
        <f>F127</f>
        <v>200</v>
      </c>
      <c r="G126" s="160"/>
    </row>
    <row r="127" spans="1:7" s="161" customFormat="1" ht="32.25" thickBot="1" x14ac:dyDescent="0.3">
      <c r="A127" s="171" t="s">
        <v>31</v>
      </c>
      <c r="B127" s="149" t="s">
        <v>97</v>
      </c>
      <c r="C127" s="149" t="s">
        <v>228</v>
      </c>
      <c r="D127" s="149" t="s">
        <v>239</v>
      </c>
      <c r="E127" s="169">
        <v>200</v>
      </c>
      <c r="F127" s="170">
        <v>200</v>
      </c>
      <c r="G127" s="160"/>
    </row>
    <row r="128" spans="1:7" ht="19.5" thickBot="1" x14ac:dyDescent="0.35">
      <c r="A128" s="55" t="s">
        <v>54</v>
      </c>
      <c r="B128" s="56"/>
      <c r="C128" s="56"/>
      <c r="D128" s="56"/>
      <c r="E128" s="56"/>
      <c r="F128" s="58">
        <f>F118+F122</f>
        <v>13071.097239999999</v>
      </c>
      <c r="G128" s="1"/>
    </row>
    <row r="129" spans="1:7" ht="16.899999999999999" customHeight="1" thickBot="1" x14ac:dyDescent="0.3">
      <c r="A129" s="203" t="s">
        <v>55</v>
      </c>
      <c r="B129" s="204" t="s">
        <v>98</v>
      </c>
      <c r="C129" s="23"/>
      <c r="D129" s="23"/>
      <c r="E129" s="23"/>
      <c r="F129" s="205"/>
      <c r="G129" s="1"/>
    </row>
    <row r="130" spans="1:7" ht="16.899999999999999" customHeight="1" thickBot="1" x14ac:dyDescent="0.3">
      <c r="A130" s="208" t="s">
        <v>180</v>
      </c>
      <c r="B130" s="209" t="s">
        <v>98</v>
      </c>
      <c r="C130" s="210" t="s">
        <v>92</v>
      </c>
      <c r="D130" s="210"/>
      <c r="E130" s="210"/>
      <c r="F130" s="14">
        <f>F131</f>
        <v>200</v>
      </c>
      <c r="G130" s="1"/>
    </row>
    <row r="131" spans="1:7" s="106" customFormat="1" ht="47.45" customHeight="1" x14ac:dyDescent="0.25">
      <c r="A131" s="206" t="s">
        <v>179</v>
      </c>
      <c r="B131" s="16" t="s">
        <v>98</v>
      </c>
      <c r="C131" s="16" t="s">
        <v>92</v>
      </c>
      <c r="D131" s="16" t="s">
        <v>212</v>
      </c>
      <c r="E131" s="16" t="s">
        <v>101</v>
      </c>
      <c r="F131" s="207">
        <f>F132</f>
        <v>200</v>
      </c>
      <c r="G131" s="105"/>
    </row>
    <row r="132" spans="1:7" s="106" customFormat="1" ht="32.25" thickBot="1" x14ac:dyDescent="0.3">
      <c r="A132" s="37" t="s">
        <v>12</v>
      </c>
      <c r="B132" s="15" t="s">
        <v>98</v>
      </c>
      <c r="C132" s="15" t="s">
        <v>92</v>
      </c>
      <c r="D132" s="149" t="s">
        <v>212</v>
      </c>
      <c r="E132" s="15" t="s">
        <v>240</v>
      </c>
      <c r="F132" s="211">
        <v>200</v>
      </c>
      <c r="G132" s="105"/>
    </row>
    <row r="133" spans="1:7" ht="16.5" thickBot="1" x14ac:dyDescent="0.3">
      <c r="A133" s="12" t="s">
        <v>56</v>
      </c>
      <c r="B133" s="13" t="s">
        <v>98</v>
      </c>
      <c r="C133" s="13" t="s">
        <v>93</v>
      </c>
      <c r="D133" s="13"/>
      <c r="E133" s="13"/>
      <c r="F133" s="14">
        <f>F134</f>
        <v>1600</v>
      </c>
      <c r="G133" s="1"/>
    </row>
    <row r="134" spans="1:7" x14ac:dyDescent="0.25">
      <c r="A134" s="39" t="s">
        <v>57</v>
      </c>
      <c r="B134" s="16" t="s">
        <v>98</v>
      </c>
      <c r="C134" s="16" t="s">
        <v>93</v>
      </c>
      <c r="D134" s="16" t="s">
        <v>190</v>
      </c>
      <c r="E134" s="16">
        <v>0</v>
      </c>
      <c r="F134" s="40">
        <f>F135+F136</f>
        <v>1600</v>
      </c>
      <c r="G134" s="1"/>
    </row>
    <row r="135" spans="1:7" ht="31.5" x14ac:dyDescent="0.25">
      <c r="A135" s="35" t="s">
        <v>12</v>
      </c>
      <c r="B135" s="8" t="s">
        <v>98</v>
      </c>
      <c r="C135" s="8" t="s">
        <v>93</v>
      </c>
      <c r="D135" s="8" t="s">
        <v>188</v>
      </c>
      <c r="E135" s="8">
        <v>200</v>
      </c>
      <c r="F135" s="36">
        <v>1600</v>
      </c>
      <c r="G135" s="1"/>
    </row>
    <row r="136" spans="1:7" ht="48" thickBot="1" x14ac:dyDescent="0.3">
      <c r="A136" s="37" t="s">
        <v>124</v>
      </c>
      <c r="B136" s="15" t="s">
        <v>98</v>
      </c>
      <c r="C136" s="15" t="s">
        <v>93</v>
      </c>
      <c r="D136" s="15" t="s">
        <v>188</v>
      </c>
      <c r="E136" s="15" t="s">
        <v>123</v>
      </c>
      <c r="F136" s="38"/>
      <c r="G136" s="1"/>
    </row>
    <row r="137" spans="1:7" ht="16.5" thickBot="1" x14ac:dyDescent="0.3">
      <c r="A137" s="12" t="s">
        <v>58</v>
      </c>
      <c r="B137" s="13" t="s">
        <v>98</v>
      </c>
      <c r="C137" s="13" t="s">
        <v>96</v>
      </c>
      <c r="D137" s="13"/>
      <c r="E137" s="13"/>
      <c r="F137" s="14">
        <f>F138+F140+F145+F147+F149+F151</f>
        <v>164840.95000000001</v>
      </c>
      <c r="G137" s="1"/>
    </row>
    <row r="138" spans="1:7" x14ac:dyDescent="0.25">
      <c r="A138" s="39" t="s">
        <v>59</v>
      </c>
      <c r="B138" s="16" t="s">
        <v>98</v>
      </c>
      <c r="C138" s="16" t="s">
        <v>96</v>
      </c>
      <c r="D138" s="16" t="s">
        <v>189</v>
      </c>
      <c r="E138" s="16" t="s">
        <v>101</v>
      </c>
      <c r="F138" s="40">
        <f>F139</f>
        <v>7000</v>
      </c>
      <c r="G138" s="1"/>
    </row>
    <row r="139" spans="1:7" ht="31.5" x14ac:dyDescent="0.25">
      <c r="A139" s="35" t="s">
        <v>12</v>
      </c>
      <c r="B139" s="8" t="s">
        <v>98</v>
      </c>
      <c r="C139" s="8" t="s">
        <v>96</v>
      </c>
      <c r="D139" s="8" t="s">
        <v>189</v>
      </c>
      <c r="E139" s="8">
        <v>200</v>
      </c>
      <c r="F139" s="36">
        <v>7000</v>
      </c>
      <c r="G139" s="1"/>
    </row>
    <row r="140" spans="1:7" ht="63" x14ac:dyDescent="0.25">
      <c r="A140" s="197" t="s">
        <v>207</v>
      </c>
      <c r="B140" s="128" t="s">
        <v>98</v>
      </c>
      <c r="C140" s="128" t="s">
        <v>96</v>
      </c>
      <c r="D140" s="129">
        <v>46</v>
      </c>
      <c r="E140" s="130"/>
      <c r="F140" s="174">
        <f>F141</f>
        <v>77477.100000000006</v>
      </c>
      <c r="G140" s="1"/>
    </row>
    <row r="141" spans="1:7" ht="47.25" x14ac:dyDescent="0.25">
      <c r="A141" s="198" t="s">
        <v>208</v>
      </c>
      <c r="B141" s="128" t="s">
        <v>98</v>
      </c>
      <c r="C141" s="128" t="s">
        <v>96</v>
      </c>
      <c r="D141" s="129" t="s">
        <v>242</v>
      </c>
      <c r="E141" s="130"/>
      <c r="F141" s="191">
        <f>F142</f>
        <v>77477.100000000006</v>
      </c>
      <c r="G141" s="1"/>
    </row>
    <row r="142" spans="1:7" ht="63" x14ac:dyDescent="0.25">
      <c r="A142" s="197" t="s">
        <v>209</v>
      </c>
      <c r="B142" s="128" t="s">
        <v>98</v>
      </c>
      <c r="C142" s="128" t="s">
        <v>96</v>
      </c>
      <c r="D142" s="129" t="s">
        <v>243</v>
      </c>
      <c r="E142" s="130"/>
      <c r="F142" s="191">
        <f>F143</f>
        <v>77477.100000000006</v>
      </c>
      <c r="G142" s="1"/>
    </row>
    <row r="143" spans="1:7" ht="47.25" x14ac:dyDescent="0.25">
      <c r="A143" s="199" t="s">
        <v>210</v>
      </c>
      <c r="B143" s="131" t="s">
        <v>98</v>
      </c>
      <c r="C143" s="131" t="s">
        <v>96</v>
      </c>
      <c r="D143" s="156" t="s">
        <v>241</v>
      </c>
      <c r="E143" s="132"/>
      <c r="F143" s="174">
        <f>F144</f>
        <v>77477.100000000006</v>
      </c>
      <c r="G143" s="1"/>
    </row>
    <row r="144" spans="1:7" ht="31.5" x14ac:dyDescent="0.25">
      <c r="A144" s="35" t="s">
        <v>12</v>
      </c>
      <c r="B144" s="133" t="s">
        <v>98</v>
      </c>
      <c r="C144" s="133" t="s">
        <v>96</v>
      </c>
      <c r="D144" s="134" t="s">
        <v>241</v>
      </c>
      <c r="E144" s="122" t="s">
        <v>117</v>
      </c>
      <c r="F144" s="200">
        <v>77477.100000000006</v>
      </c>
      <c r="G144" s="1"/>
    </row>
    <row r="145" spans="1:7" s="161" customFormat="1" x14ac:dyDescent="0.25">
      <c r="A145" s="175" t="s">
        <v>230</v>
      </c>
      <c r="B145" s="135" t="s">
        <v>98</v>
      </c>
      <c r="C145" s="135" t="s">
        <v>96</v>
      </c>
      <c r="D145" s="135" t="s">
        <v>231</v>
      </c>
      <c r="E145" s="135" t="s">
        <v>123</v>
      </c>
      <c r="F145" s="174">
        <f>F146</f>
        <v>20300</v>
      </c>
      <c r="G145" s="160"/>
    </row>
    <row r="146" spans="1:7" s="161" customFormat="1" ht="31.5" x14ac:dyDescent="0.25">
      <c r="A146" s="140" t="s">
        <v>12</v>
      </c>
      <c r="B146" s="122" t="s">
        <v>98</v>
      </c>
      <c r="C146" s="122" t="s">
        <v>96</v>
      </c>
      <c r="D146" s="122" t="s">
        <v>231</v>
      </c>
      <c r="E146" s="122" t="s">
        <v>123</v>
      </c>
      <c r="F146" s="137">
        <v>20300</v>
      </c>
      <c r="G146" s="160"/>
    </row>
    <row r="147" spans="1:7" x14ac:dyDescent="0.25">
      <c r="A147" s="33" t="s">
        <v>60</v>
      </c>
      <c r="B147" s="10" t="s">
        <v>98</v>
      </c>
      <c r="C147" s="10" t="s">
        <v>96</v>
      </c>
      <c r="D147" s="10" t="s">
        <v>213</v>
      </c>
      <c r="E147" s="10" t="s">
        <v>101</v>
      </c>
      <c r="F147" s="34">
        <f>F148</f>
        <v>7100</v>
      </c>
      <c r="G147" s="1"/>
    </row>
    <row r="148" spans="1:7" ht="31.5" x14ac:dyDescent="0.25">
      <c r="A148" s="35" t="s">
        <v>12</v>
      </c>
      <c r="B148" s="8" t="s">
        <v>98</v>
      </c>
      <c r="C148" s="8" t="s">
        <v>96</v>
      </c>
      <c r="D148" s="8" t="s">
        <v>214</v>
      </c>
      <c r="E148" s="8">
        <v>200</v>
      </c>
      <c r="F148" s="36">
        <v>7100</v>
      </c>
      <c r="G148" s="1"/>
    </row>
    <row r="149" spans="1:7" ht="31.5" x14ac:dyDescent="0.25">
      <c r="A149" s="33" t="s">
        <v>61</v>
      </c>
      <c r="B149" s="10" t="s">
        <v>98</v>
      </c>
      <c r="C149" s="10" t="s">
        <v>96</v>
      </c>
      <c r="D149" s="10" t="s">
        <v>215</v>
      </c>
      <c r="E149" s="10" t="s">
        <v>101</v>
      </c>
      <c r="F149" s="34">
        <f>F150</f>
        <v>104.95</v>
      </c>
      <c r="G149" s="1"/>
    </row>
    <row r="150" spans="1:7" ht="31.5" x14ac:dyDescent="0.25">
      <c r="A150" s="35" t="s">
        <v>11</v>
      </c>
      <c r="B150" s="8" t="s">
        <v>98</v>
      </c>
      <c r="C150" s="8" t="s">
        <v>96</v>
      </c>
      <c r="D150" s="8" t="s">
        <v>215</v>
      </c>
      <c r="E150" s="8">
        <v>200</v>
      </c>
      <c r="F150" s="36">
        <v>104.95</v>
      </c>
      <c r="G150" s="1"/>
    </row>
    <row r="151" spans="1:7" ht="31.9" customHeight="1" x14ac:dyDescent="0.25">
      <c r="A151" s="33" t="s">
        <v>62</v>
      </c>
      <c r="B151" s="10" t="s">
        <v>98</v>
      </c>
      <c r="C151" s="10" t="s">
        <v>96</v>
      </c>
      <c r="D151" s="10" t="s">
        <v>216</v>
      </c>
      <c r="E151" s="10" t="s">
        <v>101</v>
      </c>
      <c r="F151" s="34">
        <f>F152</f>
        <v>52858.9</v>
      </c>
      <c r="G151" s="1"/>
    </row>
    <row r="152" spans="1:7" ht="32.25" thickBot="1" x14ac:dyDescent="0.3">
      <c r="A152" s="37" t="s">
        <v>12</v>
      </c>
      <c r="B152" s="15" t="s">
        <v>98</v>
      </c>
      <c r="C152" s="15" t="s">
        <v>96</v>
      </c>
      <c r="D152" s="15" t="s">
        <v>217</v>
      </c>
      <c r="E152" s="15">
        <v>200</v>
      </c>
      <c r="F152" s="38">
        <v>52858.9</v>
      </c>
      <c r="G152" s="1"/>
    </row>
    <row r="153" spans="1:7" ht="32.25" thickBot="1" x14ac:dyDescent="0.3">
      <c r="A153" s="12" t="s">
        <v>63</v>
      </c>
      <c r="B153" s="13" t="s">
        <v>98</v>
      </c>
      <c r="C153" s="13" t="s">
        <v>98</v>
      </c>
      <c r="D153" s="13"/>
      <c r="E153" s="13"/>
      <c r="F153" s="14">
        <f>F154</f>
        <v>16737.773639999999</v>
      </c>
      <c r="G153" s="1"/>
    </row>
    <row r="154" spans="1:7" ht="31.5" x14ac:dyDescent="0.25">
      <c r="A154" s="29" t="s">
        <v>24</v>
      </c>
      <c r="B154" s="11" t="s">
        <v>98</v>
      </c>
      <c r="C154" s="11" t="s">
        <v>98</v>
      </c>
      <c r="D154" s="11" t="s">
        <v>106</v>
      </c>
      <c r="E154" s="11" t="s">
        <v>101</v>
      </c>
      <c r="F154" s="30">
        <f>F155+F158+F160</f>
        <v>16737.773639999999</v>
      </c>
      <c r="G154" s="1"/>
    </row>
    <row r="155" spans="1:7" ht="47.25" x14ac:dyDescent="0.25">
      <c r="A155" s="33" t="s">
        <v>126</v>
      </c>
      <c r="B155" s="10" t="s">
        <v>98</v>
      </c>
      <c r="C155" s="10" t="s">
        <v>98</v>
      </c>
      <c r="D155" s="10" t="s">
        <v>40</v>
      </c>
      <c r="E155" s="10" t="s">
        <v>101</v>
      </c>
      <c r="F155" s="34">
        <f>F156+F157</f>
        <v>5475.8736399999998</v>
      </c>
      <c r="G155" s="1"/>
    </row>
    <row r="156" spans="1:7" ht="50.25" customHeight="1" x14ac:dyDescent="0.25">
      <c r="A156" s="35" t="s">
        <v>18</v>
      </c>
      <c r="B156" s="8" t="s">
        <v>98</v>
      </c>
      <c r="C156" s="8" t="s">
        <v>98</v>
      </c>
      <c r="D156" s="8" t="s">
        <v>40</v>
      </c>
      <c r="E156" s="8">
        <v>100</v>
      </c>
      <c r="F156" s="36">
        <v>5230.9378399999996</v>
      </c>
      <c r="G156" s="1"/>
    </row>
    <row r="157" spans="1:7" ht="31.5" x14ac:dyDescent="0.25">
      <c r="A157" s="35" t="s">
        <v>12</v>
      </c>
      <c r="B157" s="8" t="s">
        <v>98</v>
      </c>
      <c r="C157" s="8" t="s">
        <v>98</v>
      </c>
      <c r="D157" s="8" t="s">
        <v>40</v>
      </c>
      <c r="E157" s="8">
        <v>200</v>
      </c>
      <c r="F157" s="36">
        <v>244.9358</v>
      </c>
      <c r="G157" s="1"/>
    </row>
    <row r="158" spans="1:7" x14ac:dyDescent="0.25">
      <c r="A158" s="176" t="s">
        <v>249</v>
      </c>
      <c r="B158" s="135" t="s">
        <v>98</v>
      </c>
      <c r="C158" s="135" t="s">
        <v>98</v>
      </c>
      <c r="D158" s="177" t="s">
        <v>244</v>
      </c>
      <c r="E158" s="135"/>
      <c r="F158" s="191">
        <f>F159</f>
        <v>10511.9</v>
      </c>
      <c r="G158" s="1"/>
    </row>
    <row r="159" spans="1:7" ht="47.25" x14ac:dyDescent="0.25">
      <c r="A159" s="118" t="s">
        <v>211</v>
      </c>
      <c r="B159" s="122" t="s">
        <v>98</v>
      </c>
      <c r="C159" s="122" t="s">
        <v>98</v>
      </c>
      <c r="D159" s="178" t="s">
        <v>244</v>
      </c>
      <c r="E159" s="122" t="s">
        <v>123</v>
      </c>
      <c r="F159" s="137">
        <v>10511.9</v>
      </c>
      <c r="G159" s="1"/>
    </row>
    <row r="160" spans="1:7" ht="32.25" thickBot="1" x14ac:dyDescent="0.3">
      <c r="A160" s="140" t="s">
        <v>12</v>
      </c>
      <c r="B160" s="143" t="s">
        <v>92</v>
      </c>
      <c r="C160" s="143" t="s">
        <v>98</v>
      </c>
      <c r="D160" s="178" t="s">
        <v>244</v>
      </c>
      <c r="E160" s="143" t="s">
        <v>117</v>
      </c>
      <c r="F160" s="179">
        <v>750</v>
      </c>
      <c r="G160" s="1"/>
    </row>
    <row r="161" spans="1:7" ht="19.5" thickBot="1" x14ac:dyDescent="0.35">
      <c r="A161" s="55" t="s">
        <v>64</v>
      </c>
      <c r="B161" s="56"/>
      <c r="C161" s="56"/>
      <c r="D161" s="56"/>
      <c r="E161" s="56"/>
      <c r="F161" s="144">
        <f>F130+F133+F137+F153</f>
        <v>183378.72364000001</v>
      </c>
      <c r="G161" s="1"/>
    </row>
    <row r="162" spans="1:7" ht="19.5" thickBot="1" x14ac:dyDescent="0.35">
      <c r="A162" s="25" t="s">
        <v>65</v>
      </c>
      <c r="B162" s="48" t="s">
        <v>108</v>
      </c>
      <c r="C162" s="48"/>
      <c r="D162" s="48"/>
      <c r="E162" s="48"/>
      <c r="F162" s="49"/>
      <c r="G162" s="1"/>
    </row>
    <row r="163" spans="1:7" ht="16.5" thickBot="1" x14ac:dyDescent="0.3">
      <c r="A163" s="12" t="s">
        <v>66</v>
      </c>
      <c r="B163" s="13" t="s">
        <v>108</v>
      </c>
      <c r="C163" s="13" t="s">
        <v>92</v>
      </c>
      <c r="D163" s="13"/>
      <c r="E163" s="13"/>
      <c r="F163" s="14">
        <f>F164+F166</f>
        <v>411084.69999999995</v>
      </c>
      <c r="G163" s="1"/>
    </row>
    <row r="164" spans="1:7" ht="47.25" x14ac:dyDescent="0.25">
      <c r="A164" s="39" t="s">
        <v>141</v>
      </c>
      <c r="B164" s="16" t="s">
        <v>108</v>
      </c>
      <c r="C164" s="16" t="s">
        <v>92</v>
      </c>
      <c r="D164" s="16" t="s">
        <v>130</v>
      </c>
      <c r="E164" s="16" t="s">
        <v>101</v>
      </c>
      <c r="F164" s="40">
        <f>F165</f>
        <v>162130.4</v>
      </c>
      <c r="G164" s="1"/>
    </row>
    <row r="165" spans="1:7" ht="47.25" x14ac:dyDescent="0.25">
      <c r="A165" s="37" t="s">
        <v>49</v>
      </c>
      <c r="B165" s="8" t="s">
        <v>108</v>
      </c>
      <c r="C165" s="8" t="s">
        <v>92</v>
      </c>
      <c r="D165" s="8" t="s">
        <v>130</v>
      </c>
      <c r="E165" s="8" t="s">
        <v>102</v>
      </c>
      <c r="F165" s="59">
        <v>162130.4</v>
      </c>
      <c r="G165" s="1"/>
    </row>
    <row r="166" spans="1:7" ht="173.25" x14ac:dyDescent="0.25">
      <c r="A166" s="33" t="s">
        <v>138</v>
      </c>
      <c r="B166" s="10" t="s">
        <v>108</v>
      </c>
      <c r="C166" s="10" t="s">
        <v>92</v>
      </c>
      <c r="D166" s="10" t="s">
        <v>131</v>
      </c>
      <c r="E166" s="10" t="s">
        <v>101</v>
      </c>
      <c r="F166" s="121">
        <f>F167</f>
        <v>248954.3</v>
      </c>
      <c r="G166" s="1"/>
    </row>
    <row r="167" spans="1:7" ht="48" thickBot="1" x14ac:dyDescent="0.3">
      <c r="A167" s="37" t="s">
        <v>49</v>
      </c>
      <c r="B167" s="15" t="s">
        <v>108</v>
      </c>
      <c r="C167" s="15" t="s">
        <v>92</v>
      </c>
      <c r="D167" s="15" t="s">
        <v>131</v>
      </c>
      <c r="E167" s="15" t="s">
        <v>102</v>
      </c>
      <c r="F167" s="212">
        <v>248954.3</v>
      </c>
      <c r="G167" s="1"/>
    </row>
    <row r="168" spans="1:7" ht="16.5" thickBot="1" x14ac:dyDescent="0.3">
      <c r="A168" s="12" t="s">
        <v>67</v>
      </c>
      <c r="B168" s="13" t="s">
        <v>108</v>
      </c>
      <c r="C168" s="13" t="s">
        <v>93</v>
      </c>
      <c r="D168" s="13"/>
      <c r="E168" s="13"/>
      <c r="F168" s="214">
        <f>F169+F174+F178</f>
        <v>474614.9</v>
      </c>
      <c r="G168" s="1"/>
    </row>
    <row r="169" spans="1:7" ht="33" customHeight="1" x14ac:dyDescent="0.25">
      <c r="A169" s="213" t="s">
        <v>68</v>
      </c>
      <c r="B169" s="11" t="s">
        <v>108</v>
      </c>
      <c r="C169" s="11" t="s">
        <v>93</v>
      </c>
      <c r="D169" s="11" t="s">
        <v>133</v>
      </c>
      <c r="E169" s="11"/>
      <c r="F169" s="73">
        <f>F170</f>
        <v>64877.9</v>
      </c>
      <c r="G169" s="1"/>
    </row>
    <row r="170" spans="1:7" ht="47.25" x14ac:dyDescent="0.25">
      <c r="A170" s="33" t="s">
        <v>141</v>
      </c>
      <c r="B170" s="10" t="s">
        <v>108</v>
      </c>
      <c r="C170" s="10" t="s">
        <v>93</v>
      </c>
      <c r="D170" s="10" t="s">
        <v>133</v>
      </c>
      <c r="E170" s="10" t="s">
        <v>101</v>
      </c>
      <c r="F170" s="34">
        <f>F171+F172+F173</f>
        <v>64877.9</v>
      </c>
      <c r="G170" s="1"/>
    </row>
    <row r="171" spans="1:7" ht="31.5" x14ac:dyDescent="0.25">
      <c r="A171" s="35" t="s">
        <v>12</v>
      </c>
      <c r="B171" s="8" t="s">
        <v>108</v>
      </c>
      <c r="C171" s="8" t="s">
        <v>93</v>
      </c>
      <c r="D171" s="79" t="s">
        <v>133</v>
      </c>
      <c r="E171" s="8">
        <v>200</v>
      </c>
      <c r="F171" s="36">
        <v>2724.46</v>
      </c>
      <c r="G171" s="1"/>
    </row>
    <row r="172" spans="1:7" x14ac:dyDescent="0.25">
      <c r="A172" s="35" t="s">
        <v>23</v>
      </c>
      <c r="B172" s="8" t="s">
        <v>108</v>
      </c>
      <c r="C172" s="8" t="s">
        <v>93</v>
      </c>
      <c r="D172" s="79" t="s">
        <v>133</v>
      </c>
      <c r="E172" s="8">
        <v>800</v>
      </c>
      <c r="F172" s="36">
        <v>367.54</v>
      </c>
      <c r="G172" s="1"/>
    </row>
    <row r="173" spans="1:7" ht="47.25" x14ac:dyDescent="0.25">
      <c r="A173" s="37" t="s">
        <v>49</v>
      </c>
      <c r="B173" s="8" t="s">
        <v>108</v>
      </c>
      <c r="C173" s="8" t="s">
        <v>93</v>
      </c>
      <c r="D173" s="79" t="s">
        <v>133</v>
      </c>
      <c r="E173" s="8" t="s">
        <v>102</v>
      </c>
      <c r="F173" s="59">
        <v>61785.9</v>
      </c>
      <c r="G173" s="1"/>
    </row>
    <row r="174" spans="1:7" ht="265.14999999999998" customHeight="1" x14ac:dyDescent="0.25">
      <c r="A174" s="33" t="s">
        <v>137</v>
      </c>
      <c r="B174" s="10" t="s">
        <v>108</v>
      </c>
      <c r="C174" s="10" t="s">
        <v>93</v>
      </c>
      <c r="D174" s="10" t="s">
        <v>136</v>
      </c>
      <c r="E174" s="10" t="s">
        <v>101</v>
      </c>
      <c r="F174" s="60">
        <f>F175+F176+F177</f>
        <v>394581</v>
      </c>
      <c r="G174" s="1"/>
    </row>
    <row r="175" spans="1:7" ht="94.5" x14ac:dyDescent="0.25">
      <c r="A175" s="35" t="s">
        <v>18</v>
      </c>
      <c r="B175" s="8" t="s">
        <v>108</v>
      </c>
      <c r="C175" s="8" t="s">
        <v>93</v>
      </c>
      <c r="D175" s="8" t="s">
        <v>136</v>
      </c>
      <c r="E175" s="8" t="s">
        <v>132</v>
      </c>
      <c r="F175" s="59">
        <v>28156.65</v>
      </c>
      <c r="G175" s="1"/>
    </row>
    <row r="176" spans="1:7" s="161" customFormat="1" ht="31.5" x14ac:dyDescent="0.25">
      <c r="A176" s="140" t="s">
        <v>12</v>
      </c>
      <c r="B176" s="122" t="s">
        <v>108</v>
      </c>
      <c r="C176" s="122" t="s">
        <v>93</v>
      </c>
      <c r="D176" s="122" t="s">
        <v>136</v>
      </c>
      <c r="E176" s="122" t="s">
        <v>117</v>
      </c>
      <c r="F176" s="137">
        <v>69.150000000000006</v>
      </c>
      <c r="G176" s="160"/>
    </row>
    <row r="177" spans="1:7" ht="47.25" x14ac:dyDescent="0.25">
      <c r="A177" s="37" t="s">
        <v>49</v>
      </c>
      <c r="B177" s="8" t="s">
        <v>108</v>
      </c>
      <c r="C177" s="8" t="s">
        <v>93</v>
      </c>
      <c r="D177" s="8" t="s">
        <v>136</v>
      </c>
      <c r="E177" s="8" t="s">
        <v>102</v>
      </c>
      <c r="F177" s="59">
        <v>366355.20000000001</v>
      </c>
      <c r="G177" s="1"/>
    </row>
    <row r="178" spans="1:7" x14ac:dyDescent="0.25">
      <c r="A178" s="31" t="s">
        <v>69</v>
      </c>
      <c r="B178" s="9" t="s">
        <v>108</v>
      </c>
      <c r="C178" s="9" t="s">
        <v>93</v>
      </c>
      <c r="D178" s="9" t="s">
        <v>134</v>
      </c>
      <c r="E178" s="9"/>
      <c r="F178" s="32">
        <f>F179</f>
        <v>15156</v>
      </c>
      <c r="G178" s="1"/>
    </row>
    <row r="179" spans="1:7" ht="47.25" x14ac:dyDescent="0.25">
      <c r="A179" s="33" t="s">
        <v>141</v>
      </c>
      <c r="B179" s="10" t="s">
        <v>108</v>
      </c>
      <c r="C179" s="10" t="s">
        <v>93</v>
      </c>
      <c r="D179" s="10" t="s">
        <v>134</v>
      </c>
      <c r="E179" s="10" t="s">
        <v>101</v>
      </c>
      <c r="F179" s="34">
        <f>F180</f>
        <v>15156</v>
      </c>
      <c r="G179" s="1"/>
    </row>
    <row r="180" spans="1:7" ht="48" thickBot="1" x14ac:dyDescent="0.3">
      <c r="A180" s="37" t="s">
        <v>49</v>
      </c>
      <c r="B180" s="15" t="s">
        <v>108</v>
      </c>
      <c r="C180" s="15" t="s">
        <v>93</v>
      </c>
      <c r="D180" s="15" t="s">
        <v>134</v>
      </c>
      <c r="E180" s="15" t="s">
        <v>102</v>
      </c>
      <c r="F180" s="38">
        <v>15156</v>
      </c>
      <c r="G180" s="1"/>
    </row>
    <row r="181" spans="1:7" ht="32.25" thickBot="1" x14ac:dyDescent="0.3">
      <c r="A181" s="12" t="s">
        <v>70</v>
      </c>
      <c r="B181" s="13" t="s">
        <v>108</v>
      </c>
      <c r="C181" s="13" t="s">
        <v>96</v>
      </c>
      <c r="D181" s="215"/>
      <c r="E181" s="13"/>
      <c r="F181" s="14">
        <f>F182</f>
        <v>80307</v>
      </c>
      <c r="G181" s="1"/>
    </row>
    <row r="182" spans="1:7" ht="47.25" x14ac:dyDescent="0.25">
      <c r="A182" s="39" t="s">
        <v>141</v>
      </c>
      <c r="B182" s="16" t="s">
        <v>108</v>
      </c>
      <c r="C182" s="16" t="s">
        <v>96</v>
      </c>
      <c r="D182" s="16" t="s">
        <v>135</v>
      </c>
      <c r="E182" s="16" t="s">
        <v>101</v>
      </c>
      <c r="F182" s="40">
        <f>F183</f>
        <v>80307</v>
      </c>
      <c r="G182" s="1"/>
    </row>
    <row r="183" spans="1:7" ht="48" thickBot="1" x14ac:dyDescent="0.3">
      <c r="A183" s="37" t="s">
        <v>49</v>
      </c>
      <c r="B183" s="15" t="s">
        <v>108</v>
      </c>
      <c r="C183" s="15" t="s">
        <v>96</v>
      </c>
      <c r="D183" s="15" t="s">
        <v>135</v>
      </c>
      <c r="E183" s="15" t="s">
        <v>102</v>
      </c>
      <c r="F183" s="38">
        <v>80307</v>
      </c>
      <c r="G183" s="1"/>
    </row>
    <row r="184" spans="1:7" ht="32.25" thickBot="1" x14ac:dyDescent="0.3">
      <c r="A184" s="12" t="s">
        <v>71</v>
      </c>
      <c r="B184" s="13" t="s">
        <v>108</v>
      </c>
      <c r="C184" s="13" t="s">
        <v>108</v>
      </c>
      <c r="D184" s="13"/>
      <c r="E184" s="13"/>
      <c r="F184" s="14">
        <f>F185+F188</f>
        <v>1300</v>
      </c>
      <c r="G184" s="1"/>
    </row>
    <row r="185" spans="1:7" ht="31.5" x14ac:dyDescent="0.25">
      <c r="A185" s="39" t="s">
        <v>139</v>
      </c>
      <c r="B185" s="16" t="s">
        <v>108</v>
      </c>
      <c r="C185" s="16" t="s">
        <v>108</v>
      </c>
      <c r="D185" s="16" t="s">
        <v>140</v>
      </c>
      <c r="E185" s="16" t="s">
        <v>101</v>
      </c>
      <c r="F185" s="40">
        <f>F186+F187</f>
        <v>500</v>
      </c>
      <c r="G185" s="1"/>
    </row>
    <row r="186" spans="1:7" ht="94.5" x14ac:dyDescent="0.25">
      <c r="A186" s="35" t="s">
        <v>18</v>
      </c>
      <c r="B186" s="8" t="s">
        <v>108</v>
      </c>
      <c r="C186" s="8" t="s">
        <v>108</v>
      </c>
      <c r="D186" s="8" t="s">
        <v>140</v>
      </c>
      <c r="E186" s="109" t="s">
        <v>132</v>
      </c>
      <c r="F186" s="110">
        <v>53.5</v>
      </c>
      <c r="G186" s="1"/>
    </row>
    <row r="187" spans="1:7" ht="31.5" x14ac:dyDescent="0.25">
      <c r="A187" s="35" t="s">
        <v>12</v>
      </c>
      <c r="B187" s="8" t="s">
        <v>108</v>
      </c>
      <c r="C187" s="8" t="s">
        <v>108</v>
      </c>
      <c r="D187" s="8" t="s">
        <v>140</v>
      </c>
      <c r="E187" s="8" t="s">
        <v>117</v>
      </c>
      <c r="F187" s="36">
        <v>446.5</v>
      </c>
      <c r="G187" s="1"/>
    </row>
    <row r="188" spans="1:7" ht="47.25" x14ac:dyDescent="0.25">
      <c r="A188" s="33" t="s">
        <v>141</v>
      </c>
      <c r="B188" s="10" t="s">
        <v>108</v>
      </c>
      <c r="C188" s="10" t="s">
        <v>108</v>
      </c>
      <c r="D188" s="10" t="s">
        <v>142</v>
      </c>
      <c r="E188" s="10" t="s">
        <v>101</v>
      </c>
      <c r="F188" s="34">
        <f>F189</f>
        <v>800</v>
      </c>
      <c r="G188" s="1"/>
    </row>
    <row r="189" spans="1:7" ht="48" thickBot="1" x14ac:dyDescent="0.3">
      <c r="A189" s="37" t="s">
        <v>49</v>
      </c>
      <c r="B189" s="15" t="s">
        <v>108</v>
      </c>
      <c r="C189" s="15" t="s">
        <v>108</v>
      </c>
      <c r="D189" s="8" t="s">
        <v>142</v>
      </c>
      <c r="E189" s="15" t="s">
        <v>102</v>
      </c>
      <c r="F189" s="38">
        <v>800</v>
      </c>
      <c r="G189" s="1"/>
    </row>
    <row r="190" spans="1:7" ht="16.5" thickBot="1" x14ac:dyDescent="0.3">
      <c r="A190" s="12" t="s">
        <v>72</v>
      </c>
      <c r="B190" s="13" t="s">
        <v>108</v>
      </c>
      <c r="C190" s="13" t="s">
        <v>104</v>
      </c>
      <c r="D190" s="13"/>
      <c r="E190" s="13"/>
      <c r="F190" s="14">
        <f>F191+F197</f>
        <v>22098.699999999997</v>
      </c>
      <c r="G190" s="1"/>
    </row>
    <row r="191" spans="1:7" ht="31.5" x14ac:dyDescent="0.25">
      <c r="A191" s="29" t="s">
        <v>24</v>
      </c>
      <c r="B191" s="11" t="s">
        <v>108</v>
      </c>
      <c r="C191" s="11" t="s">
        <v>104</v>
      </c>
      <c r="D191" s="11">
        <v>99</v>
      </c>
      <c r="E191" s="11"/>
      <c r="F191" s="30">
        <f>F192+F196</f>
        <v>1122</v>
      </c>
      <c r="G191" s="1"/>
    </row>
    <row r="192" spans="1:7" x14ac:dyDescent="0.25">
      <c r="A192" s="31" t="s">
        <v>25</v>
      </c>
      <c r="B192" s="9" t="s">
        <v>108</v>
      </c>
      <c r="C192" s="9" t="s">
        <v>104</v>
      </c>
      <c r="D192" s="9" t="s">
        <v>26</v>
      </c>
      <c r="E192" s="9"/>
      <c r="F192" s="32">
        <f>F193</f>
        <v>1122</v>
      </c>
      <c r="G192" s="1"/>
    </row>
    <row r="193" spans="1:7" ht="78.75" x14ac:dyDescent="0.25">
      <c r="A193" s="33" t="s">
        <v>165</v>
      </c>
      <c r="B193" s="10" t="s">
        <v>108</v>
      </c>
      <c r="C193" s="10" t="s">
        <v>104</v>
      </c>
      <c r="D193" s="10" t="s">
        <v>166</v>
      </c>
      <c r="E193" s="10" t="s">
        <v>101</v>
      </c>
      <c r="F193" s="34">
        <f>F194+F195</f>
        <v>1122</v>
      </c>
      <c r="G193" s="1"/>
    </row>
    <row r="194" spans="1:7" ht="94.5" x14ac:dyDescent="0.25">
      <c r="A194" s="35" t="s">
        <v>18</v>
      </c>
      <c r="B194" s="8" t="s">
        <v>108</v>
      </c>
      <c r="C194" s="8" t="s">
        <v>104</v>
      </c>
      <c r="D194" s="8" t="s">
        <v>166</v>
      </c>
      <c r="E194" s="8">
        <v>100</v>
      </c>
      <c r="F194" s="36">
        <v>1085.3</v>
      </c>
      <c r="G194" s="1"/>
    </row>
    <row r="195" spans="1:7" ht="31.5" x14ac:dyDescent="0.25">
      <c r="A195" s="35" t="s">
        <v>12</v>
      </c>
      <c r="B195" s="8" t="s">
        <v>108</v>
      </c>
      <c r="C195" s="8" t="s">
        <v>104</v>
      </c>
      <c r="D195" s="8" t="s">
        <v>166</v>
      </c>
      <c r="E195" s="8">
        <v>200</v>
      </c>
      <c r="F195" s="36">
        <v>36.700000000000003</v>
      </c>
      <c r="G195" s="1"/>
    </row>
    <row r="196" spans="1:7" x14ac:dyDescent="0.25">
      <c r="A196" s="69"/>
      <c r="B196" s="70"/>
      <c r="C196" s="70"/>
      <c r="D196" s="70"/>
      <c r="E196" s="70"/>
      <c r="F196" s="60"/>
      <c r="G196" s="1"/>
    </row>
    <row r="197" spans="1:7" ht="31.5" x14ac:dyDescent="0.25">
      <c r="A197" s="29" t="s">
        <v>232</v>
      </c>
      <c r="B197" s="11" t="s">
        <v>108</v>
      </c>
      <c r="C197" s="11" t="s">
        <v>104</v>
      </c>
      <c r="D197" s="9" t="s">
        <v>143</v>
      </c>
      <c r="E197" s="11"/>
      <c r="F197" s="30">
        <f>F198</f>
        <v>20976.699999999997</v>
      </c>
      <c r="G197" s="1"/>
    </row>
    <row r="198" spans="1:7" ht="47.25" x14ac:dyDescent="0.25">
      <c r="A198" s="33" t="s">
        <v>141</v>
      </c>
      <c r="B198" s="10" t="s">
        <v>108</v>
      </c>
      <c r="C198" s="10" t="s">
        <v>104</v>
      </c>
      <c r="D198" s="10" t="s">
        <v>143</v>
      </c>
      <c r="E198" s="10" t="s">
        <v>101</v>
      </c>
      <c r="F198" s="34">
        <f>F199+F200+F201</f>
        <v>20976.699999999997</v>
      </c>
      <c r="G198" s="1"/>
    </row>
    <row r="199" spans="1:7" ht="50.25" customHeight="1" x14ac:dyDescent="0.25">
      <c r="A199" s="35" t="s">
        <v>18</v>
      </c>
      <c r="B199" s="8" t="s">
        <v>108</v>
      </c>
      <c r="C199" s="8" t="s">
        <v>104</v>
      </c>
      <c r="D199" s="8" t="s">
        <v>143</v>
      </c>
      <c r="E199" s="8">
        <v>100</v>
      </c>
      <c r="F199" s="36">
        <v>17494.702399999998</v>
      </c>
      <c r="G199" s="1"/>
    </row>
    <row r="200" spans="1:7" s="95" customFormat="1" ht="36.6" customHeight="1" x14ac:dyDescent="0.25">
      <c r="A200" s="111" t="s">
        <v>12</v>
      </c>
      <c r="B200" s="8" t="s">
        <v>108</v>
      </c>
      <c r="C200" s="8" t="s">
        <v>104</v>
      </c>
      <c r="D200" s="8" t="s">
        <v>143</v>
      </c>
      <c r="E200" s="8">
        <v>200</v>
      </c>
      <c r="F200" s="45">
        <v>3435.3975999999998</v>
      </c>
      <c r="G200" s="1"/>
    </row>
    <row r="201" spans="1:7" ht="16.5" thickBot="1" x14ac:dyDescent="0.3">
      <c r="A201" s="63" t="s">
        <v>23</v>
      </c>
      <c r="B201" s="64" t="s">
        <v>108</v>
      </c>
      <c r="C201" s="64" t="s">
        <v>104</v>
      </c>
      <c r="D201" s="8" t="s">
        <v>143</v>
      </c>
      <c r="E201" s="64">
        <v>800</v>
      </c>
      <c r="F201" s="65">
        <v>46.6</v>
      </c>
      <c r="G201" s="1"/>
    </row>
    <row r="202" spans="1:7" ht="19.5" thickBot="1" x14ac:dyDescent="0.35">
      <c r="A202" s="55" t="s">
        <v>73</v>
      </c>
      <c r="B202" s="56"/>
      <c r="C202" s="56"/>
      <c r="D202" s="56"/>
      <c r="E202" s="56"/>
      <c r="F202" s="58">
        <f>F163++F168+F181+F184+F190</f>
        <v>989405.29999999993</v>
      </c>
      <c r="G202" s="1"/>
    </row>
    <row r="203" spans="1:7" ht="19.5" thickBot="1" x14ac:dyDescent="0.35">
      <c r="A203" s="25" t="s">
        <v>74</v>
      </c>
      <c r="B203" s="48" t="s">
        <v>125</v>
      </c>
      <c r="C203" s="48"/>
      <c r="D203" s="48"/>
      <c r="E203" s="48"/>
      <c r="F203" s="71"/>
      <c r="G203" s="1"/>
    </row>
    <row r="204" spans="1:7" ht="16.5" thickBot="1" x14ac:dyDescent="0.3">
      <c r="A204" s="152" t="s">
        <v>149</v>
      </c>
      <c r="B204" s="13" t="s">
        <v>125</v>
      </c>
      <c r="C204" s="13" t="s">
        <v>92</v>
      </c>
      <c r="D204" s="13"/>
      <c r="E204" s="13"/>
      <c r="F204" s="219">
        <f>F205+F208+F211</f>
        <v>16966.900000000001</v>
      </c>
      <c r="G204" s="1"/>
    </row>
    <row r="205" spans="1:7" ht="31.5" x14ac:dyDescent="0.25">
      <c r="A205" s="216" t="s">
        <v>144</v>
      </c>
      <c r="B205" s="114" t="s">
        <v>125</v>
      </c>
      <c r="C205" s="114" t="s">
        <v>92</v>
      </c>
      <c r="D205" s="151" t="s">
        <v>146</v>
      </c>
      <c r="E205" s="217"/>
      <c r="F205" s="218">
        <f>F206</f>
        <v>1223.5999999999999</v>
      </c>
      <c r="G205" s="61"/>
    </row>
    <row r="206" spans="1:7" ht="47.25" x14ac:dyDescent="0.25">
      <c r="A206" s="33" t="s">
        <v>145</v>
      </c>
      <c r="B206" s="10" t="s">
        <v>125</v>
      </c>
      <c r="C206" s="10" t="s">
        <v>92</v>
      </c>
      <c r="D206" s="24" t="s">
        <v>146</v>
      </c>
      <c r="E206" s="10" t="s">
        <v>101</v>
      </c>
      <c r="F206" s="67">
        <f>F207</f>
        <v>1223.5999999999999</v>
      </c>
      <c r="G206" s="61"/>
    </row>
    <row r="207" spans="1:7" ht="47.25" x14ac:dyDescent="0.25">
      <c r="A207" s="35" t="s">
        <v>49</v>
      </c>
      <c r="B207" s="8" t="s">
        <v>125</v>
      </c>
      <c r="C207" s="8" t="s">
        <v>92</v>
      </c>
      <c r="D207" s="77" t="s">
        <v>146</v>
      </c>
      <c r="E207" s="22">
        <v>600</v>
      </c>
      <c r="F207" s="68">
        <v>1223.5999999999999</v>
      </c>
      <c r="G207" s="62"/>
    </row>
    <row r="208" spans="1:7" x14ac:dyDescent="0.25">
      <c r="A208" s="31" t="s">
        <v>75</v>
      </c>
      <c r="B208" s="9" t="s">
        <v>125</v>
      </c>
      <c r="C208" s="9" t="s">
        <v>92</v>
      </c>
      <c r="D208" s="24" t="s">
        <v>146</v>
      </c>
      <c r="E208" s="9"/>
      <c r="F208" s="66">
        <f>F209</f>
        <v>1055.9000000000001</v>
      </c>
      <c r="G208" s="1"/>
    </row>
    <row r="209" spans="1:7" ht="47.25" x14ac:dyDescent="0.25">
      <c r="A209" s="33" t="s">
        <v>145</v>
      </c>
      <c r="B209" s="9" t="s">
        <v>125</v>
      </c>
      <c r="C209" s="9" t="s">
        <v>92</v>
      </c>
      <c r="D209" s="10" t="s">
        <v>147</v>
      </c>
      <c r="E209" s="10" t="s">
        <v>101</v>
      </c>
      <c r="F209" s="67">
        <f>F210</f>
        <v>1055.9000000000001</v>
      </c>
      <c r="G209" s="1"/>
    </row>
    <row r="210" spans="1:7" ht="47.25" x14ac:dyDescent="0.25">
      <c r="A210" s="37" t="s">
        <v>49</v>
      </c>
      <c r="B210" s="8" t="s">
        <v>125</v>
      </c>
      <c r="C210" s="8" t="s">
        <v>92</v>
      </c>
      <c r="D210" s="8" t="s">
        <v>147</v>
      </c>
      <c r="E210" s="8" t="s">
        <v>102</v>
      </c>
      <c r="F210" s="36">
        <v>1055.9000000000001</v>
      </c>
      <c r="G210" s="1"/>
    </row>
    <row r="211" spans="1:7" x14ac:dyDescent="0.25">
      <c r="A211" s="31" t="s">
        <v>76</v>
      </c>
      <c r="B211" s="9" t="s">
        <v>125</v>
      </c>
      <c r="C211" s="9" t="s">
        <v>92</v>
      </c>
      <c r="D211" s="8" t="s">
        <v>147</v>
      </c>
      <c r="E211" s="9"/>
      <c r="F211" s="32">
        <f>F212</f>
        <v>14687.4</v>
      </c>
      <c r="G211" s="1"/>
    </row>
    <row r="212" spans="1:7" ht="47.25" x14ac:dyDescent="0.25">
      <c r="A212" s="33" t="s">
        <v>145</v>
      </c>
      <c r="B212" s="9" t="s">
        <v>125</v>
      </c>
      <c r="C212" s="9" t="s">
        <v>92</v>
      </c>
      <c r="D212" s="10" t="s">
        <v>148</v>
      </c>
      <c r="E212" s="10" t="s">
        <v>101</v>
      </c>
      <c r="F212" s="32">
        <f>F213</f>
        <v>14687.4</v>
      </c>
      <c r="G212" s="1"/>
    </row>
    <row r="213" spans="1:7" ht="50.25" customHeight="1" thickBot="1" x14ac:dyDescent="0.3">
      <c r="A213" s="37" t="s">
        <v>49</v>
      </c>
      <c r="B213" s="15" t="s">
        <v>125</v>
      </c>
      <c r="C213" s="15" t="s">
        <v>92</v>
      </c>
      <c r="D213" s="15" t="s">
        <v>148</v>
      </c>
      <c r="E213" s="15" t="s">
        <v>102</v>
      </c>
      <c r="F213" s="38">
        <v>14687.4</v>
      </c>
      <c r="G213" s="1"/>
    </row>
    <row r="214" spans="1:7" ht="50.25" customHeight="1" thickBot="1" x14ac:dyDescent="0.3">
      <c r="A214" s="12" t="s">
        <v>77</v>
      </c>
      <c r="B214" s="13" t="s">
        <v>125</v>
      </c>
      <c r="C214" s="13" t="s">
        <v>97</v>
      </c>
      <c r="D214" s="13"/>
      <c r="E214" s="13"/>
      <c r="F214" s="88">
        <f>F215+F218</f>
        <v>3257.5116699999999</v>
      </c>
      <c r="G214" s="1"/>
    </row>
    <row r="215" spans="1:7" ht="34.15" customHeight="1" x14ac:dyDescent="0.25">
      <c r="A215" s="39" t="s">
        <v>150</v>
      </c>
      <c r="B215" s="16" t="s">
        <v>125</v>
      </c>
      <c r="C215" s="16" t="s">
        <v>97</v>
      </c>
      <c r="D215" s="16" t="s">
        <v>151</v>
      </c>
      <c r="E215" s="16" t="s">
        <v>101</v>
      </c>
      <c r="F215" s="40">
        <f>F216+F217</f>
        <v>2557.5116699999999</v>
      </c>
      <c r="G215" s="1"/>
    </row>
    <row r="216" spans="1:7" ht="94.5" x14ac:dyDescent="0.25">
      <c r="A216" s="35" t="s">
        <v>18</v>
      </c>
      <c r="B216" s="8" t="s">
        <v>125</v>
      </c>
      <c r="C216" s="8" t="s">
        <v>97</v>
      </c>
      <c r="D216" s="8" t="s">
        <v>151</v>
      </c>
      <c r="E216" s="8">
        <v>100</v>
      </c>
      <c r="F216" s="36">
        <v>2195.7826700000001</v>
      </c>
      <c r="G216" s="1"/>
    </row>
    <row r="217" spans="1:7" ht="31.5" x14ac:dyDescent="0.25">
      <c r="A217" s="35" t="s">
        <v>12</v>
      </c>
      <c r="B217" s="8" t="s">
        <v>125</v>
      </c>
      <c r="C217" s="8" t="s">
        <v>97</v>
      </c>
      <c r="D217" s="8" t="s">
        <v>151</v>
      </c>
      <c r="E217" s="8">
        <v>200</v>
      </c>
      <c r="F217" s="36">
        <v>361.72899999999998</v>
      </c>
      <c r="G217" s="1"/>
    </row>
    <row r="218" spans="1:7" ht="31.5" x14ac:dyDescent="0.25">
      <c r="A218" s="33" t="s">
        <v>153</v>
      </c>
      <c r="B218" s="10" t="s">
        <v>125</v>
      </c>
      <c r="C218" s="10" t="s">
        <v>97</v>
      </c>
      <c r="D218" s="10" t="s">
        <v>152</v>
      </c>
      <c r="E218" s="10" t="s">
        <v>101</v>
      </c>
      <c r="F218" s="34">
        <f>F219</f>
        <v>700</v>
      </c>
      <c r="G218" s="1"/>
    </row>
    <row r="219" spans="1:7" ht="32.25" thickBot="1" x14ac:dyDescent="0.3">
      <c r="A219" s="37" t="s">
        <v>12</v>
      </c>
      <c r="B219" s="15" t="s">
        <v>125</v>
      </c>
      <c r="C219" s="15" t="s">
        <v>97</v>
      </c>
      <c r="D219" s="8" t="s">
        <v>191</v>
      </c>
      <c r="E219" s="15">
        <v>200</v>
      </c>
      <c r="F219" s="38">
        <v>700</v>
      </c>
      <c r="G219" s="1"/>
    </row>
    <row r="220" spans="1:7" ht="19.5" thickBot="1" x14ac:dyDescent="0.35">
      <c r="A220" s="55" t="s">
        <v>78</v>
      </c>
      <c r="B220" s="56"/>
      <c r="C220" s="56"/>
      <c r="D220" s="56"/>
      <c r="E220" s="56"/>
      <c r="F220" s="58">
        <f>F204+F214</f>
        <v>20224.411670000001</v>
      </c>
      <c r="G220" s="1"/>
    </row>
    <row r="221" spans="1:7" s="161" customFormat="1" ht="19.5" thickBot="1" x14ac:dyDescent="0.35">
      <c r="A221" s="180" t="s">
        <v>233</v>
      </c>
      <c r="B221" s="181" t="s">
        <v>104</v>
      </c>
      <c r="C221" s="181"/>
      <c r="D221" s="181"/>
      <c r="E221" s="181"/>
      <c r="F221" s="182"/>
      <c r="G221" s="160"/>
    </row>
    <row r="222" spans="1:7" s="167" customFormat="1" ht="19.899999999999999" customHeight="1" thickBot="1" x14ac:dyDescent="0.3">
      <c r="A222" s="183" t="s">
        <v>234</v>
      </c>
      <c r="B222" s="184" t="s">
        <v>104</v>
      </c>
      <c r="C222" s="184" t="s">
        <v>104</v>
      </c>
      <c r="D222" s="184"/>
      <c r="E222" s="184"/>
      <c r="F222" s="185">
        <f>F223</f>
        <v>105000</v>
      </c>
      <c r="G222" s="166"/>
    </row>
    <row r="223" spans="1:7" s="161" customFormat="1" ht="48" thickBot="1" x14ac:dyDescent="0.3">
      <c r="A223" s="186" t="s">
        <v>124</v>
      </c>
      <c r="B223" s="187" t="s">
        <v>104</v>
      </c>
      <c r="C223" s="187" t="s">
        <v>104</v>
      </c>
      <c r="D223" s="187" t="s">
        <v>229</v>
      </c>
      <c r="E223" s="187" t="s">
        <v>123</v>
      </c>
      <c r="F223" s="188">
        <v>105000</v>
      </c>
      <c r="G223" s="160"/>
    </row>
    <row r="224" spans="1:7" ht="19.5" thickBot="1" x14ac:dyDescent="0.35">
      <c r="A224" s="55" t="s">
        <v>235</v>
      </c>
      <c r="B224" s="56"/>
      <c r="C224" s="56"/>
      <c r="D224" s="56"/>
      <c r="E224" s="56"/>
      <c r="F224" s="58">
        <f>F222</f>
        <v>105000</v>
      </c>
      <c r="G224" s="1"/>
    </row>
    <row r="225" spans="1:7" ht="19.5" thickBot="1" x14ac:dyDescent="0.35">
      <c r="A225" s="25" t="s">
        <v>79</v>
      </c>
      <c r="B225" s="48">
        <v>10</v>
      </c>
      <c r="C225" s="145"/>
      <c r="D225" s="145"/>
      <c r="E225" s="145"/>
      <c r="F225" s="146"/>
      <c r="G225" s="1"/>
    </row>
    <row r="226" spans="1:7" ht="16.5" thickBot="1" x14ac:dyDescent="0.3">
      <c r="A226" s="12" t="s">
        <v>81</v>
      </c>
      <c r="B226" s="13">
        <v>10</v>
      </c>
      <c r="C226" s="13" t="s">
        <v>97</v>
      </c>
      <c r="D226" s="13"/>
      <c r="E226" s="13"/>
      <c r="F226" s="14">
        <f>F227</f>
        <v>38065.931620000003</v>
      </c>
      <c r="G226" s="1"/>
    </row>
    <row r="227" spans="1:7" x14ac:dyDescent="0.25">
      <c r="A227" s="53" t="s">
        <v>80</v>
      </c>
      <c r="B227" s="54">
        <v>10</v>
      </c>
      <c r="C227" s="54" t="s">
        <v>97</v>
      </c>
      <c r="D227" s="114" t="s">
        <v>169</v>
      </c>
      <c r="E227" s="54"/>
      <c r="F227" s="72">
        <f>F228+F231+F233+F235+F237</f>
        <v>38065.931620000003</v>
      </c>
      <c r="G227" s="1"/>
    </row>
    <row r="228" spans="1:7" ht="141.75" x14ac:dyDescent="0.25">
      <c r="A228" s="96" t="s">
        <v>168</v>
      </c>
      <c r="B228" s="97" t="s">
        <v>156</v>
      </c>
      <c r="C228" s="97" t="s">
        <v>97</v>
      </c>
      <c r="D228" s="97" t="s">
        <v>169</v>
      </c>
      <c r="E228" s="97" t="s">
        <v>101</v>
      </c>
      <c r="F228" s="98">
        <f>F229+F230</f>
        <v>14155.7</v>
      </c>
      <c r="G228" s="1"/>
    </row>
    <row r="229" spans="1:7" ht="31.5" x14ac:dyDescent="0.25">
      <c r="A229" s="118" t="s">
        <v>12</v>
      </c>
      <c r="B229" s="119" t="s">
        <v>156</v>
      </c>
      <c r="C229" s="119" t="s">
        <v>97</v>
      </c>
      <c r="D229" s="119" t="s">
        <v>169</v>
      </c>
      <c r="E229" s="119" t="s">
        <v>117</v>
      </c>
      <c r="F229" s="136">
        <v>244</v>
      </c>
      <c r="G229" s="1"/>
    </row>
    <row r="230" spans="1:7" x14ac:dyDescent="0.25">
      <c r="A230" s="120" t="s">
        <v>170</v>
      </c>
      <c r="B230" s="119" t="s">
        <v>156</v>
      </c>
      <c r="C230" s="119" t="s">
        <v>97</v>
      </c>
      <c r="D230" s="119" t="s">
        <v>169</v>
      </c>
      <c r="E230" s="119" t="s">
        <v>171</v>
      </c>
      <c r="F230" s="136">
        <v>13911.7</v>
      </c>
      <c r="G230" s="1"/>
    </row>
    <row r="231" spans="1:7" ht="78.75" x14ac:dyDescent="0.25">
      <c r="A231" s="96" t="s">
        <v>192</v>
      </c>
      <c r="B231" s="97" t="s">
        <v>156</v>
      </c>
      <c r="C231" s="97" t="s">
        <v>97</v>
      </c>
      <c r="D231" s="97" t="s">
        <v>172</v>
      </c>
      <c r="E231" s="97" t="s">
        <v>101</v>
      </c>
      <c r="F231" s="98">
        <f>F232</f>
        <v>301.66361999999998</v>
      </c>
      <c r="G231" s="1"/>
    </row>
    <row r="232" spans="1:7" ht="31.5" x14ac:dyDescent="0.25">
      <c r="A232" s="101" t="s">
        <v>177</v>
      </c>
      <c r="B232" s="99" t="s">
        <v>156</v>
      </c>
      <c r="C232" s="99" t="s">
        <v>97</v>
      </c>
      <c r="D232" s="99" t="s">
        <v>172</v>
      </c>
      <c r="E232" s="99" t="s">
        <v>171</v>
      </c>
      <c r="F232" s="100">
        <v>301.66361999999998</v>
      </c>
      <c r="G232" s="1"/>
    </row>
    <row r="233" spans="1:7" ht="63" x14ac:dyDescent="0.25">
      <c r="A233" s="102" t="s">
        <v>173</v>
      </c>
      <c r="B233" s="97" t="s">
        <v>156</v>
      </c>
      <c r="C233" s="97" t="s">
        <v>97</v>
      </c>
      <c r="D233" s="97" t="s">
        <v>174</v>
      </c>
      <c r="E233" s="97" t="s">
        <v>101</v>
      </c>
      <c r="F233" s="98">
        <f>F234</f>
        <v>7444.5770000000002</v>
      </c>
      <c r="G233" s="1"/>
    </row>
    <row r="234" spans="1:7" x14ac:dyDescent="0.25">
      <c r="A234" s="101" t="s">
        <v>170</v>
      </c>
      <c r="B234" s="99" t="s">
        <v>156</v>
      </c>
      <c r="C234" s="99" t="s">
        <v>97</v>
      </c>
      <c r="D234" s="99" t="s">
        <v>174</v>
      </c>
      <c r="E234" s="99" t="s">
        <v>171</v>
      </c>
      <c r="F234" s="100">
        <v>7444.5770000000002</v>
      </c>
      <c r="G234" s="1"/>
    </row>
    <row r="235" spans="1:7" ht="126" x14ac:dyDescent="0.25">
      <c r="A235" s="33" t="s">
        <v>154</v>
      </c>
      <c r="B235" s="10" t="s">
        <v>156</v>
      </c>
      <c r="C235" s="10" t="s">
        <v>97</v>
      </c>
      <c r="D235" s="135" t="s">
        <v>155</v>
      </c>
      <c r="E235" s="10" t="s">
        <v>101</v>
      </c>
      <c r="F235" s="34">
        <f>F236</f>
        <v>15863.991</v>
      </c>
      <c r="G235" s="1"/>
    </row>
    <row r="236" spans="1:7" ht="47.25" x14ac:dyDescent="0.25">
      <c r="A236" s="37" t="s">
        <v>124</v>
      </c>
      <c r="B236" s="15" t="s">
        <v>156</v>
      </c>
      <c r="C236" s="15" t="s">
        <v>97</v>
      </c>
      <c r="D236" s="122" t="s">
        <v>155</v>
      </c>
      <c r="E236" s="15" t="s">
        <v>123</v>
      </c>
      <c r="F236" s="38">
        <v>15863.991</v>
      </c>
      <c r="G236" s="1"/>
    </row>
    <row r="237" spans="1:7" ht="157.5" x14ac:dyDescent="0.25">
      <c r="A237" s="103" t="s">
        <v>175</v>
      </c>
      <c r="B237" s="92" t="s">
        <v>156</v>
      </c>
      <c r="C237" s="92" t="s">
        <v>97</v>
      </c>
      <c r="D237" s="92" t="s">
        <v>176</v>
      </c>
      <c r="E237" s="92" t="s">
        <v>101</v>
      </c>
      <c r="F237" s="93">
        <f>F238</f>
        <v>300</v>
      </c>
      <c r="G237" s="1"/>
    </row>
    <row r="238" spans="1:7" ht="32.25" thickBot="1" x14ac:dyDescent="0.3">
      <c r="A238" s="201" t="s">
        <v>177</v>
      </c>
      <c r="B238" s="15" t="s">
        <v>156</v>
      </c>
      <c r="C238" s="15" t="s">
        <v>97</v>
      </c>
      <c r="D238" s="15" t="s">
        <v>176</v>
      </c>
      <c r="E238" s="92" t="s">
        <v>171</v>
      </c>
      <c r="F238" s="202">
        <v>300</v>
      </c>
      <c r="G238" s="1"/>
    </row>
    <row r="239" spans="1:7" ht="32.25" thickBot="1" x14ac:dyDescent="0.3">
      <c r="A239" s="12" t="s">
        <v>157</v>
      </c>
      <c r="B239" s="13" t="s">
        <v>156</v>
      </c>
      <c r="C239" s="13" t="s">
        <v>99</v>
      </c>
      <c r="D239" s="13"/>
      <c r="E239" s="13"/>
      <c r="F239" s="14">
        <f>F240</f>
        <v>3979</v>
      </c>
      <c r="G239" s="1"/>
    </row>
    <row r="240" spans="1:7" ht="141.75" x14ac:dyDescent="0.25">
      <c r="A240" s="39" t="s">
        <v>178</v>
      </c>
      <c r="B240" s="16" t="s">
        <v>156</v>
      </c>
      <c r="C240" s="16" t="s">
        <v>99</v>
      </c>
      <c r="D240" s="16" t="s">
        <v>219</v>
      </c>
      <c r="E240" s="16" t="s">
        <v>101</v>
      </c>
      <c r="F240" s="40">
        <f>F241</f>
        <v>3979</v>
      </c>
      <c r="G240" s="1"/>
    </row>
    <row r="241" spans="1:7" ht="48" thickBot="1" x14ac:dyDescent="0.3">
      <c r="A241" s="89" t="s">
        <v>49</v>
      </c>
      <c r="B241" s="90" t="s">
        <v>156</v>
      </c>
      <c r="C241" s="90" t="s">
        <v>99</v>
      </c>
      <c r="D241" s="90" t="s">
        <v>250</v>
      </c>
      <c r="E241" s="90" t="s">
        <v>102</v>
      </c>
      <c r="F241" s="91">
        <v>3979</v>
      </c>
      <c r="G241" s="1"/>
    </row>
    <row r="242" spans="1:7" ht="19.5" thickBot="1" x14ac:dyDescent="0.35">
      <c r="A242" s="55" t="s">
        <v>82</v>
      </c>
      <c r="B242" s="57"/>
      <c r="C242" s="57"/>
      <c r="D242" s="57"/>
      <c r="E242" s="57"/>
      <c r="F242" s="58">
        <f>F226+F239</f>
        <v>42044.931620000003</v>
      </c>
      <c r="G242" s="1"/>
    </row>
    <row r="243" spans="1:7" ht="19.5" thickBot="1" x14ac:dyDescent="0.35">
      <c r="A243" s="50" t="s">
        <v>83</v>
      </c>
      <c r="B243" s="51">
        <v>11</v>
      </c>
      <c r="C243" s="51"/>
      <c r="D243" s="51"/>
      <c r="E243" s="51"/>
      <c r="F243" s="52"/>
      <c r="G243" s="1"/>
    </row>
    <row r="244" spans="1:7" ht="16.5" thickBot="1" x14ac:dyDescent="0.3">
      <c r="A244" s="12" t="s">
        <v>84</v>
      </c>
      <c r="B244" s="13">
        <v>11</v>
      </c>
      <c r="C244" s="13" t="s">
        <v>92</v>
      </c>
      <c r="D244" s="13"/>
      <c r="E244" s="13"/>
      <c r="F244" s="14">
        <f>F245</f>
        <v>700</v>
      </c>
      <c r="G244" s="1"/>
    </row>
    <row r="245" spans="1:7" ht="31.5" x14ac:dyDescent="0.25">
      <c r="A245" s="39" t="s">
        <v>85</v>
      </c>
      <c r="B245" s="16">
        <v>11</v>
      </c>
      <c r="C245" s="16" t="s">
        <v>92</v>
      </c>
      <c r="D245" s="97" t="s">
        <v>158</v>
      </c>
      <c r="E245" s="16" t="s">
        <v>101</v>
      </c>
      <c r="F245" s="40">
        <f>F246+F247</f>
        <v>700</v>
      </c>
      <c r="G245" s="1"/>
    </row>
    <row r="246" spans="1:7" ht="94.5" x14ac:dyDescent="0.25">
      <c r="A246" s="35" t="s">
        <v>18</v>
      </c>
      <c r="B246" s="15">
        <v>11</v>
      </c>
      <c r="C246" s="15" t="s">
        <v>92</v>
      </c>
      <c r="D246" s="87" t="s">
        <v>158</v>
      </c>
      <c r="E246" s="15" t="s">
        <v>132</v>
      </c>
      <c r="F246" s="112">
        <v>497.1</v>
      </c>
      <c r="G246" s="1"/>
    </row>
    <row r="247" spans="1:7" ht="32.25" thickBot="1" x14ac:dyDescent="0.3">
      <c r="A247" s="37" t="s">
        <v>12</v>
      </c>
      <c r="B247" s="15">
        <v>11</v>
      </c>
      <c r="C247" s="15" t="s">
        <v>92</v>
      </c>
      <c r="D247" s="87" t="s">
        <v>158</v>
      </c>
      <c r="E247" s="15">
        <v>200</v>
      </c>
      <c r="F247" s="38">
        <v>202.9</v>
      </c>
      <c r="G247" s="1"/>
    </row>
    <row r="248" spans="1:7" ht="19.5" thickBot="1" x14ac:dyDescent="0.35">
      <c r="A248" s="55" t="s">
        <v>86</v>
      </c>
      <c r="B248" s="56"/>
      <c r="C248" s="56"/>
      <c r="D248" s="56"/>
      <c r="E248" s="56"/>
      <c r="F248" s="58">
        <f>F244</f>
        <v>700</v>
      </c>
      <c r="G248" s="1"/>
    </row>
    <row r="249" spans="1:7" ht="19.5" thickBot="1" x14ac:dyDescent="0.35">
      <c r="A249" s="50" t="s">
        <v>87</v>
      </c>
      <c r="B249" s="51">
        <v>12</v>
      </c>
      <c r="C249" s="51"/>
      <c r="D249" s="51"/>
      <c r="E249" s="51"/>
      <c r="F249" s="220"/>
      <c r="G249" s="1"/>
    </row>
    <row r="250" spans="1:7" x14ac:dyDescent="0.25">
      <c r="A250" s="29" t="s">
        <v>88</v>
      </c>
      <c r="B250" s="11">
        <v>12</v>
      </c>
      <c r="C250" s="11" t="s">
        <v>93</v>
      </c>
      <c r="D250" s="9" t="s">
        <v>159</v>
      </c>
      <c r="E250" s="11"/>
      <c r="F250" s="73">
        <f>F251</f>
        <v>7726</v>
      </c>
      <c r="G250" s="1"/>
    </row>
    <row r="251" spans="1:7" ht="47.25" x14ac:dyDescent="0.25">
      <c r="A251" s="33" t="s">
        <v>89</v>
      </c>
      <c r="B251" s="10">
        <v>12</v>
      </c>
      <c r="C251" s="10" t="s">
        <v>93</v>
      </c>
      <c r="D251" s="10" t="s">
        <v>159</v>
      </c>
      <c r="E251" s="10" t="s">
        <v>101</v>
      </c>
      <c r="F251" s="41">
        <f>F252</f>
        <v>7726</v>
      </c>
      <c r="G251" s="3"/>
    </row>
    <row r="252" spans="1:7" ht="48" thickBot="1" x14ac:dyDescent="0.3">
      <c r="A252" s="37" t="s">
        <v>49</v>
      </c>
      <c r="B252" s="15">
        <v>12</v>
      </c>
      <c r="C252" s="15" t="s">
        <v>93</v>
      </c>
      <c r="D252" s="15" t="s">
        <v>159</v>
      </c>
      <c r="E252" s="15">
        <v>611</v>
      </c>
      <c r="F252" s="211">
        <v>7726</v>
      </c>
      <c r="G252" s="2"/>
    </row>
    <row r="253" spans="1:7" ht="19.5" thickBot="1" x14ac:dyDescent="0.35">
      <c r="A253" s="55" t="s">
        <v>90</v>
      </c>
      <c r="B253" s="56"/>
      <c r="C253" s="56"/>
      <c r="D253" s="56"/>
      <c r="E253" s="56"/>
      <c r="F253" s="58">
        <f>F250</f>
        <v>7726</v>
      </c>
      <c r="G253" s="1"/>
    </row>
    <row r="254" spans="1:7" ht="19.5" thickBot="1" x14ac:dyDescent="0.35">
      <c r="A254" s="17" t="s">
        <v>91</v>
      </c>
      <c r="B254" s="18"/>
      <c r="C254" s="18"/>
      <c r="D254" s="18"/>
      <c r="E254" s="18"/>
      <c r="F254" s="104">
        <f>F99+F116+F128+F161+F202+F220+F224+F242+F248+F253</f>
        <v>1424418.9998599999</v>
      </c>
      <c r="G254" s="1"/>
    </row>
    <row r="255" spans="1:7" x14ac:dyDescent="0.25">
      <c r="A255" s="4"/>
      <c r="D255" s="83" t="s">
        <v>195</v>
      </c>
      <c r="F255" s="117"/>
    </row>
    <row r="256" spans="1:7" x14ac:dyDescent="0.25">
      <c r="F256" s="221"/>
    </row>
    <row r="258" spans="6:6" x14ac:dyDescent="0.25">
      <c r="F258" s="107"/>
    </row>
  </sheetData>
  <mergeCells count="9">
    <mergeCell ref="A13:F13"/>
    <mergeCell ref="D3:F3"/>
    <mergeCell ref="D8:F8"/>
    <mergeCell ref="A11:F11"/>
    <mergeCell ref="A12:F12"/>
    <mergeCell ref="C6:F6"/>
    <mergeCell ref="A7:F7"/>
    <mergeCell ref="D4:F4"/>
    <mergeCell ref="D5:F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2018год</vt:lpstr>
      <vt:lpstr>'2018год'!Область_печати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2018-12-24T08:20:33Z</cp:lastPrinted>
  <dcterms:created xsi:type="dcterms:W3CDTF">2016-01-09T13:11:10Z</dcterms:created>
  <dcterms:modified xsi:type="dcterms:W3CDTF">2019-01-10T07:38:53Z</dcterms:modified>
</cp:coreProperties>
</file>